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емисинова Елена\Desktop\"/>
    </mc:Choice>
  </mc:AlternateContent>
  <bookViews>
    <workbookView xWindow="0" yWindow="0" windowWidth="20400" windowHeight="7035" tabRatio="683"/>
  </bookViews>
  <sheets>
    <sheet name="сводная по школе" sheetId="2" r:id="rId1"/>
    <sheet name="1 класс" sheetId="1" r:id="rId2"/>
    <sheet name="2 класс" sheetId="3" r:id="rId3"/>
    <sheet name="3 класс" sheetId="4" r:id="rId4"/>
    <sheet name="4 класс" sheetId="5" r:id="rId5"/>
    <sheet name="5 класс" sheetId="6" r:id="rId6"/>
    <sheet name="6 класс" sheetId="7" r:id="rId7"/>
    <sheet name="7 класс" sheetId="8" r:id="rId8"/>
    <sheet name="8 класс" sheetId="9" r:id="rId9"/>
    <sheet name="9 класс" sheetId="10" r:id="rId10"/>
    <sheet name="10 класс" sheetId="11" r:id="rId11"/>
    <sheet name="11 класс" sheetId="12" r:id="rId12"/>
  </sheets>
  <calcPr calcId="162913"/>
</workbook>
</file>

<file path=xl/calcChain.xml><?xml version="1.0" encoding="utf-8"?>
<calcChain xmlns="http://schemas.openxmlformats.org/spreadsheetml/2006/main">
  <c r="A5" i="3" l="1"/>
  <c r="F32" i="12" l="1"/>
  <c r="F31" i="12"/>
  <c r="F30" i="12"/>
  <c r="F29" i="12"/>
  <c r="F32" i="11"/>
  <c r="F31" i="11"/>
  <c r="F30" i="11"/>
  <c r="F29" i="11"/>
  <c r="F32" i="10"/>
  <c r="F31" i="10"/>
  <c r="F30" i="10"/>
  <c r="F29" i="10"/>
  <c r="F32" i="9"/>
  <c r="F31" i="9"/>
  <c r="F30" i="9"/>
  <c r="F29" i="9"/>
  <c r="F32" i="8"/>
  <c r="F31" i="8"/>
  <c r="F30" i="8"/>
  <c r="F29" i="8"/>
  <c r="H29" i="8" s="1"/>
  <c r="G29" i="8" s="1"/>
  <c r="F32" i="7"/>
  <c r="F31" i="7"/>
  <c r="F30" i="7"/>
  <c r="F29" i="7"/>
  <c r="F32" i="6"/>
  <c r="F31" i="6"/>
  <c r="F30" i="6"/>
  <c r="F29" i="6"/>
  <c r="H29" i="6" s="1"/>
  <c r="F32" i="5"/>
  <c r="F31" i="5"/>
  <c r="F30" i="5"/>
  <c r="F29" i="5"/>
  <c r="F32" i="4"/>
  <c r="F31" i="4"/>
  <c r="F30" i="4"/>
  <c r="F29" i="4"/>
  <c r="F32" i="3"/>
  <c r="F31" i="3"/>
  <c r="F30" i="3"/>
  <c r="F29" i="3"/>
  <c r="F32" i="1"/>
  <c r="F31" i="1"/>
  <c r="F30" i="1"/>
  <c r="F29" i="1"/>
  <c r="F24" i="12"/>
  <c r="F23" i="12"/>
  <c r="F22" i="12"/>
  <c r="F24" i="11"/>
  <c r="F23" i="11"/>
  <c r="F22" i="11"/>
  <c r="F24" i="10"/>
  <c r="F23" i="10"/>
  <c r="F22" i="10"/>
  <c r="F24" i="9"/>
  <c r="F23" i="9"/>
  <c r="F22" i="9"/>
  <c r="F24" i="8"/>
  <c r="H24" i="8" s="1"/>
  <c r="F23" i="8"/>
  <c r="H23" i="8" s="1"/>
  <c r="F22" i="8"/>
  <c r="H22" i="8" s="1"/>
  <c r="G22" i="8" s="1"/>
  <c r="F24" i="7"/>
  <c r="F23" i="7"/>
  <c r="F22" i="7"/>
  <c r="F24" i="6"/>
  <c r="H24" i="6" s="1"/>
  <c r="G24" i="6" s="1"/>
  <c r="F23" i="6"/>
  <c r="H23" i="6" s="1"/>
  <c r="F22" i="6"/>
  <c r="H22" i="6" s="1"/>
  <c r="F24" i="5"/>
  <c r="F23" i="5"/>
  <c r="F22" i="5"/>
  <c r="F24" i="4"/>
  <c r="F23" i="4"/>
  <c r="F22" i="4"/>
  <c r="F24" i="3"/>
  <c r="F23" i="3"/>
  <c r="F22" i="3"/>
  <c r="F24" i="1"/>
  <c r="F23" i="1"/>
  <c r="F22" i="1"/>
  <c r="I16" i="1"/>
  <c r="F11" i="8"/>
  <c r="H11" i="8" s="1"/>
  <c r="I11" i="8"/>
  <c r="F13" i="8"/>
  <c r="H13" i="8" s="1"/>
  <c r="G13" i="8" s="1"/>
  <c r="I13" i="8"/>
  <c r="F14" i="8"/>
  <c r="H14" i="8" s="1"/>
  <c r="I14" i="8"/>
  <c r="F15" i="8"/>
  <c r="H15" i="8" s="1"/>
  <c r="I15" i="8"/>
  <c r="F16" i="8"/>
  <c r="H16" i="8" s="1"/>
  <c r="F17" i="8"/>
  <c r="H17" i="8" s="1"/>
  <c r="I17" i="8"/>
  <c r="F18" i="8"/>
  <c r="H18" i="8" s="1"/>
  <c r="G18" i="8" s="1"/>
  <c r="I18" i="8"/>
  <c r="F19" i="8"/>
  <c r="I25" i="8" s="1"/>
  <c r="I19" i="8"/>
  <c r="F20" i="8"/>
  <c r="H20" i="8" s="1"/>
  <c r="I20" i="8"/>
  <c r="F21" i="8"/>
  <c r="H21" i="8" s="1"/>
  <c r="I21" i="8"/>
  <c r="I22" i="8"/>
  <c r="I23" i="8"/>
  <c r="I24" i="8"/>
  <c r="I31" i="8"/>
  <c r="F11" i="6"/>
  <c r="F12" i="6" s="1"/>
  <c r="H12" i="6" s="1"/>
  <c r="I11" i="6"/>
  <c r="F13" i="6"/>
  <c r="H13" i="6" s="1"/>
  <c r="I13" i="6"/>
  <c r="F14" i="6"/>
  <c r="H14" i="6" s="1"/>
  <c r="I14" i="6"/>
  <c r="F15" i="6"/>
  <c r="H15" i="6" s="1"/>
  <c r="G15" i="6" s="1"/>
  <c r="I15" i="6"/>
  <c r="F16" i="6"/>
  <c r="H16" i="6" s="1"/>
  <c r="F17" i="6"/>
  <c r="H17" i="6" s="1"/>
  <c r="I17" i="6"/>
  <c r="F18" i="6"/>
  <c r="H18" i="6" s="1"/>
  <c r="I18" i="6"/>
  <c r="F19" i="6"/>
  <c r="H19" i="6" s="1"/>
  <c r="I19" i="6"/>
  <c r="F20" i="6"/>
  <c r="H20" i="6" s="1"/>
  <c r="G20" i="6" s="1"/>
  <c r="I20" i="6"/>
  <c r="F21" i="6"/>
  <c r="H21" i="6" s="1"/>
  <c r="E21" i="6" s="1"/>
  <c r="I21" i="6"/>
  <c r="I22" i="6"/>
  <c r="I23" i="6"/>
  <c r="I24" i="6"/>
  <c r="F25" i="6"/>
  <c r="H25" i="6" s="1"/>
  <c r="I26" i="6"/>
  <c r="I27" i="6"/>
  <c r="I30" i="6"/>
  <c r="I31" i="6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F27" i="8" l="1"/>
  <c r="H27" i="8" s="1"/>
  <c r="G21" i="6"/>
  <c r="H11" i="6"/>
  <c r="G11" i="6" s="1"/>
  <c r="F26" i="8"/>
  <c r="H26" i="8" s="1"/>
  <c r="E26" i="8" s="1"/>
  <c r="E23" i="8"/>
  <c r="G23" i="8"/>
  <c r="E14" i="8"/>
  <c r="G14" i="8"/>
  <c r="H32" i="8"/>
  <c r="G32" i="8" s="1"/>
  <c r="I27" i="8"/>
  <c r="F25" i="8"/>
  <c r="H25" i="8" s="1"/>
  <c r="G25" i="8" s="1"/>
  <c r="I32" i="8"/>
  <c r="I30" i="8"/>
  <c r="I29" i="8"/>
  <c r="F28" i="8"/>
  <c r="H28" i="8" s="1"/>
  <c r="E28" i="8" s="1"/>
  <c r="H19" i="8"/>
  <c r="H31" i="8"/>
  <c r="E31" i="8" s="1"/>
  <c r="H30" i="8"/>
  <c r="I28" i="8"/>
  <c r="I26" i="8"/>
  <c r="G28" i="8"/>
  <c r="E20" i="8"/>
  <c r="G20" i="8"/>
  <c r="E15" i="8"/>
  <c r="G15" i="8"/>
  <c r="E27" i="8"/>
  <c r="G27" i="8"/>
  <c r="G21" i="8"/>
  <c r="E21" i="8"/>
  <c r="G16" i="8"/>
  <c r="E16" i="8"/>
  <c r="E24" i="8"/>
  <c r="G24" i="8"/>
  <c r="G17" i="8"/>
  <c r="E17" i="8"/>
  <c r="E11" i="8"/>
  <c r="G11" i="8"/>
  <c r="E29" i="8"/>
  <c r="E22" i="8"/>
  <c r="E18" i="8"/>
  <c r="E13" i="8"/>
  <c r="F12" i="8"/>
  <c r="H12" i="8" s="1"/>
  <c r="E16" i="6"/>
  <c r="G16" i="6"/>
  <c r="E17" i="6"/>
  <c r="G17" i="6"/>
  <c r="H30" i="6"/>
  <c r="E30" i="6" s="1"/>
  <c r="F26" i="6"/>
  <c r="H26" i="6" s="1"/>
  <c r="G26" i="6" s="1"/>
  <c r="E18" i="6"/>
  <c r="G18" i="6"/>
  <c r="E14" i="6"/>
  <c r="G14" i="6"/>
  <c r="G23" i="6"/>
  <c r="E23" i="6"/>
  <c r="E29" i="6"/>
  <c r="G29" i="6"/>
  <c r="E25" i="6"/>
  <c r="G25" i="6"/>
  <c r="E19" i="6"/>
  <c r="G19" i="6"/>
  <c r="E13" i="6"/>
  <c r="G13" i="6"/>
  <c r="G30" i="6"/>
  <c r="E22" i="6"/>
  <c r="G22" i="6"/>
  <c r="G12" i="6"/>
  <c r="E12" i="6"/>
  <c r="I12" i="6"/>
  <c r="E24" i="6"/>
  <c r="E20" i="6"/>
  <c r="E15" i="6"/>
  <c r="E11" i="6"/>
  <c r="I32" i="6"/>
  <c r="H31" i="6"/>
  <c r="I28" i="6"/>
  <c r="F27" i="6"/>
  <c r="H27" i="6" s="1"/>
  <c r="H32" i="6"/>
  <c r="I29" i="6"/>
  <c r="F28" i="6"/>
  <c r="H28" i="6" s="1"/>
  <c r="I25" i="6"/>
  <c r="A5" i="12"/>
  <c r="A5" i="11"/>
  <c r="A5" i="10"/>
  <c r="A5" i="9"/>
  <c r="A5" i="8"/>
  <c r="A5" i="7"/>
  <c r="A5" i="6"/>
  <c r="A5" i="5"/>
  <c r="A5" i="4"/>
  <c r="A5" i="1"/>
  <c r="E25" i="8" l="1"/>
  <c r="E32" i="8"/>
  <c r="G26" i="8"/>
  <c r="G31" i="8"/>
  <c r="E19" i="8"/>
  <c r="G19" i="8"/>
  <c r="E30" i="8"/>
  <c r="G30" i="8"/>
  <c r="G12" i="8"/>
  <c r="E12" i="8"/>
  <c r="I12" i="8"/>
  <c r="E26" i="6"/>
  <c r="E28" i="6"/>
  <c r="G28" i="6"/>
  <c r="G27" i="6"/>
  <c r="E27" i="6"/>
  <c r="E32" i="6"/>
  <c r="G32" i="6"/>
  <c r="G31" i="6"/>
  <c r="E31" i="6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11" i="2"/>
  <c r="D7" i="2"/>
  <c r="I24" i="12"/>
  <c r="H24" i="12"/>
  <c r="I23" i="12"/>
  <c r="H23" i="12"/>
  <c r="I22" i="12"/>
  <c r="H22" i="12"/>
  <c r="G22" i="12" s="1"/>
  <c r="I21" i="12"/>
  <c r="F21" i="12"/>
  <c r="H21" i="12" s="1"/>
  <c r="I20" i="12"/>
  <c r="F20" i="12"/>
  <c r="H20" i="12" s="1"/>
  <c r="I19" i="12"/>
  <c r="F19" i="12"/>
  <c r="I31" i="12" s="1"/>
  <c r="I18" i="12"/>
  <c r="F18" i="12"/>
  <c r="H18" i="12" s="1"/>
  <c r="I17" i="12"/>
  <c r="F17" i="12"/>
  <c r="H17" i="12" s="1"/>
  <c r="F16" i="12"/>
  <c r="H16" i="12" s="1"/>
  <c r="I15" i="12"/>
  <c r="F15" i="12"/>
  <c r="H15" i="12" s="1"/>
  <c r="E15" i="12" s="1"/>
  <c r="I14" i="12"/>
  <c r="F14" i="12"/>
  <c r="H14" i="12" s="1"/>
  <c r="I13" i="12"/>
  <c r="F13" i="12"/>
  <c r="H13" i="12" s="1"/>
  <c r="I11" i="12"/>
  <c r="F11" i="12"/>
  <c r="H11" i="12" s="1"/>
  <c r="I24" i="11"/>
  <c r="H24" i="11"/>
  <c r="I23" i="11"/>
  <c r="H23" i="11"/>
  <c r="I22" i="11"/>
  <c r="H22" i="11"/>
  <c r="G22" i="11" s="1"/>
  <c r="I21" i="11"/>
  <c r="F21" i="11"/>
  <c r="H21" i="11" s="1"/>
  <c r="I20" i="11"/>
  <c r="F20" i="11"/>
  <c r="H20" i="11" s="1"/>
  <c r="I19" i="11"/>
  <c r="F19" i="11"/>
  <c r="I31" i="11" s="1"/>
  <c r="I18" i="11"/>
  <c r="F18" i="11"/>
  <c r="H18" i="11" s="1"/>
  <c r="I17" i="11"/>
  <c r="F17" i="11"/>
  <c r="H17" i="11" s="1"/>
  <c r="F16" i="11"/>
  <c r="H16" i="11" s="1"/>
  <c r="I15" i="11"/>
  <c r="F15" i="11"/>
  <c r="H15" i="11" s="1"/>
  <c r="I14" i="11"/>
  <c r="F14" i="11"/>
  <c r="H14" i="11" s="1"/>
  <c r="I13" i="11"/>
  <c r="F13" i="11"/>
  <c r="H13" i="11" s="1"/>
  <c r="I11" i="11"/>
  <c r="F11" i="11"/>
  <c r="H11" i="11" s="1"/>
  <c r="I24" i="10"/>
  <c r="H24" i="10"/>
  <c r="I23" i="10"/>
  <c r="H23" i="10"/>
  <c r="I22" i="10"/>
  <c r="H22" i="10"/>
  <c r="G22" i="10" s="1"/>
  <c r="I21" i="10"/>
  <c r="F21" i="10"/>
  <c r="H21" i="10" s="1"/>
  <c r="I20" i="10"/>
  <c r="F20" i="10"/>
  <c r="H20" i="10" s="1"/>
  <c r="I19" i="10"/>
  <c r="F19" i="10"/>
  <c r="I31" i="10" s="1"/>
  <c r="I18" i="10"/>
  <c r="F18" i="10"/>
  <c r="H18" i="10" s="1"/>
  <c r="G18" i="10" s="1"/>
  <c r="I17" i="10"/>
  <c r="F17" i="10"/>
  <c r="H17" i="10" s="1"/>
  <c r="F16" i="10"/>
  <c r="H16" i="10" s="1"/>
  <c r="I15" i="10"/>
  <c r="F15" i="10"/>
  <c r="H15" i="10" s="1"/>
  <c r="I14" i="10"/>
  <c r="F14" i="10"/>
  <c r="H14" i="10" s="1"/>
  <c r="I13" i="10"/>
  <c r="F13" i="10"/>
  <c r="H13" i="10" s="1"/>
  <c r="G13" i="10" s="1"/>
  <c r="I11" i="10"/>
  <c r="F11" i="10"/>
  <c r="H11" i="10" s="1"/>
  <c r="I24" i="9"/>
  <c r="H24" i="9"/>
  <c r="I23" i="9"/>
  <c r="H23" i="9"/>
  <c r="I22" i="9"/>
  <c r="H22" i="9"/>
  <c r="G22" i="9" s="1"/>
  <c r="I21" i="9"/>
  <c r="F21" i="9"/>
  <c r="H21" i="9" s="1"/>
  <c r="I20" i="9"/>
  <c r="F20" i="9"/>
  <c r="H20" i="9" s="1"/>
  <c r="I19" i="9"/>
  <c r="F19" i="9"/>
  <c r="I31" i="9" s="1"/>
  <c r="I18" i="9"/>
  <c r="F18" i="9"/>
  <c r="H18" i="9" s="1"/>
  <c r="I17" i="9"/>
  <c r="F17" i="9"/>
  <c r="H17" i="9" s="1"/>
  <c r="F16" i="9"/>
  <c r="H16" i="9" s="1"/>
  <c r="I15" i="9"/>
  <c r="F15" i="9"/>
  <c r="H15" i="9" s="1"/>
  <c r="I14" i="9"/>
  <c r="F14" i="9"/>
  <c r="H14" i="9" s="1"/>
  <c r="I13" i="9"/>
  <c r="F13" i="9"/>
  <c r="H13" i="9" s="1"/>
  <c r="G13" i="9" s="1"/>
  <c r="I11" i="9"/>
  <c r="F11" i="9"/>
  <c r="H11" i="9" s="1"/>
  <c r="I24" i="7"/>
  <c r="H24" i="7"/>
  <c r="I23" i="7"/>
  <c r="H23" i="7"/>
  <c r="I22" i="7"/>
  <c r="H22" i="7"/>
  <c r="G22" i="7" s="1"/>
  <c r="I21" i="7"/>
  <c r="F21" i="7"/>
  <c r="H21" i="7" s="1"/>
  <c r="I20" i="7"/>
  <c r="F20" i="7"/>
  <c r="H20" i="7" s="1"/>
  <c r="I19" i="7"/>
  <c r="F19" i="7"/>
  <c r="I31" i="7" s="1"/>
  <c r="I18" i="7"/>
  <c r="F18" i="7"/>
  <c r="H18" i="7" s="1"/>
  <c r="G18" i="7" s="1"/>
  <c r="I17" i="7"/>
  <c r="F17" i="7"/>
  <c r="H17" i="7" s="1"/>
  <c r="F16" i="7"/>
  <c r="H16" i="7" s="1"/>
  <c r="I15" i="7"/>
  <c r="F15" i="7"/>
  <c r="H15" i="7" s="1"/>
  <c r="I14" i="7"/>
  <c r="F14" i="7"/>
  <c r="H14" i="7" s="1"/>
  <c r="I13" i="7"/>
  <c r="F13" i="7"/>
  <c r="H13" i="7" s="1"/>
  <c r="G13" i="7" s="1"/>
  <c r="I11" i="7"/>
  <c r="F11" i="7"/>
  <c r="H11" i="7" s="1"/>
  <c r="I24" i="5"/>
  <c r="H24" i="5"/>
  <c r="E24" i="5" s="1"/>
  <c r="I23" i="5"/>
  <c r="H23" i="5"/>
  <c r="I22" i="5"/>
  <c r="H22" i="5"/>
  <c r="I21" i="5"/>
  <c r="F21" i="5"/>
  <c r="H21" i="5" s="1"/>
  <c r="I20" i="5"/>
  <c r="F20" i="5"/>
  <c r="H20" i="5" s="1"/>
  <c r="I19" i="5"/>
  <c r="F19" i="5"/>
  <c r="I32" i="5" s="1"/>
  <c r="I18" i="5"/>
  <c r="F18" i="5"/>
  <c r="H18" i="5" s="1"/>
  <c r="I17" i="5"/>
  <c r="F17" i="5"/>
  <c r="H17" i="5" s="1"/>
  <c r="F16" i="5"/>
  <c r="H16" i="5" s="1"/>
  <c r="I15" i="5"/>
  <c r="F15" i="5"/>
  <c r="H15" i="5" s="1"/>
  <c r="E15" i="5" s="1"/>
  <c r="I14" i="5"/>
  <c r="F14" i="5"/>
  <c r="H14" i="5" s="1"/>
  <c r="I13" i="5"/>
  <c r="F13" i="5"/>
  <c r="H13" i="5" s="1"/>
  <c r="I11" i="5"/>
  <c r="F11" i="5"/>
  <c r="F12" i="5" s="1"/>
  <c r="H12" i="5" s="1"/>
  <c r="I24" i="4"/>
  <c r="H24" i="4"/>
  <c r="E24" i="4" s="1"/>
  <c r="I23" i="4"/>
  <c r="H23" i="4"/>
  <c r="I22" i="4"/>
  <c r="H22" i="4"/>
  <c r="I21" i="4"/>
  <c r="F21" i="4"/>
  <c r="H21" i="4" s="1"/>
  <c r="I20" i="4"/>
  <c r="F20" i="4"/>
  <c r="H20" i="4" s="1"/>
  <c r="I19" i="4"/>
  <c r="F19" i="4"/>
  <c r="I32" i="4" s="1"/>
  <c r="I18" i="4"/>
  <c r="F18" i="4"/>
  <c r="H18" i="4" s="1"/>
  <c r="I17" i="4"/>
  <c r="F17" i="4"/>
  <c r="H17" i="4" s="1"/>
  <c r="G17" i="4" s="1"/>
  <c r="F16" i="4"/>
  <c r="H16" i="4" s="1"/>
  <c r="G16" i="4" s="1"/>
  <c r="I15" i="4"/>
  <c r="F15" i="4"/>
  <c r="H15" i="4" s="1"/>
  <c r="I14" i="4"/>
  <c r="F14" i="4"/>
  <c r="H14" i="4" s="1"/>
  <c r="I13" i="4"/>
  <c r="F13" i="4"/>
  <c r="H13" i="4" s="1"/>
  <c r="I11" i="4"/>
  <c r="H11" i="4"/>
  <c r="I24" i="3"/>
  <c r="H24" i="3"/>
  <c r="I23" i="3"/>
  <c r="H23" i="3"/>
  <c r="I22" i="3"/>
  <c r="H22" i="3"/>
  <c r="G22" i="3" s="1"/>
  <c r="I21" i="3"/>
  <c r="F21" i="3"/>
  <c r="H21" i="3" s="1"/>
  <c r="G21" i="3" s="1"/>
  <c r="I20" i="3"/>
  <c r="F20" i="3"/>
  <c r="H20" i="3" s="1"/>
  <c r="I19" i="3"/>
  <c r="F19" i="3"/>
  <c r="I32" i="3" s="1"/>
  <c r="I18" i="3"/>
  <c r="F18" i="3"/>
  <c r="H18" i="3" s="1"/>
  <c r="G18" i="3" s="1"/>
  <c r="I17" i="3"/>
  <c r="F17" i="3"/>
  <c r="H17" i="3" s="1"/>
  <c r="F16" i="3"/>
  <c r="H16" i="3" s="1"/>
  <c r="I15" i="3"/>
  <c r="F15" i="3"/>
  <c r="H15" i="3" s="1"/>
  <c r="I14" i="3"/>
  <c r="F14" i="3"/>
  <c r="H14" i="3" s="1"/>
  <c r="I13" i="3"/>
  <c r="F13" i="3"/>
  <c r="H13" i="3" s="1"/>
  <c r="G13" i="3" s="1"/>
  <c r="I11" i="3"/>
  <c r="F11" i="3"/>
  <c r="H11" i="3" s="1"/>
  <c r="I21" i="1"/>
  <c r="I22" i="1"/>
  <c r="I23" i="1"/>
  <c r="I24" i="1"/>
  <c r="I20" i="1"/>
  <c r="I19" i="1"/>
  <c r="I18" i="1"/>
  <c r="I17" i="1"/>
  <c r="I15" i="1"/>
  <c r="I14" i="1"/>
  <c r="I13" i="1"/>
  <c r="I11" i="1"/>
  <c r="F11" i="1"/>
  <c r="F12" i="1" s="1"/>
  <c r="H24" i="1"/>
  <c r="G24" i="1" s="1"/>
  <c r="F21" i="1"/>
  <c r="H21" i="1" s="1"/>
  <c r="H22" i="1"/>
  <c r="E22" i="1" s="1"/>
  <c r="H23" i="1"/>
  <c r="F20" i="1"/>
  <c r="H20" i="1" s="1"/>
  <c r="G20" i="1" s="1"/>
  <c r="F19" i="1"/>
  <c r="F26" i="1" s="1"/>
  <c r="H26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32" i="2" l="1"/>
  <c r="F24" i="2"/>
  <c r="H24" i="2" s="1"/>
  <c r="E24" i="2" s="1"/>
  <c r="F29" i="2"/>
  <c r="F30" i="2"/>
  <c r="F22" i="2"/>
  <c r="H22" i="2" s="1"/>
  <c r="E22" i="2" s="1"/>
  <c r="F31" i="2"/>
  <c r="F23" i="2"/>
  <c r="H23" i="2" s="1"/>
  <c r="E23" i="2" s="1"/>
  <c r="F18" i="2"/>
  <c r="H18" i="2" s="1"/>
  <c r="E18" i="2" s="1"/>
  <c r="F21" i="2"/>
  <c r="H21" i="2" s="1"/>
  <c r="E21" i="2" s="1"/>
  <c r="I23" i="2"/>
  <c r="I24" i="2"/>
  <c r="F20" i="2"/>
  <c r="H20" i="2" s="1"/>
  <c r="E20" i="2" s="1"/>
  <c r="F15" i="2"/>
  <c r="H15" i="2" s="1"/>
  <c r="E15" i="2" s="1"/>
  <c r="I22" i="2"/>
  <c r="I20" i="2"/>
  <c r="I21" i="2"/>
  <c r="I18" i="2"/>
  <c r="E21" i="3"/>
  <c r="E16" i="4"/>
  <c r="I26" i="4"/>
  <c r="H11" i="5"/>
  <c r="E11" i="5" s="1"/>
  <c r="G21" i="4"/>
  <c r="E21" i="4"/>
  <c r="G16" i="5"/>
  <c r="E16" i="5"/>
  <c r="G17" i="7"/>
  <c r="E17" i="7"/>
  <c r="G21" i="7"/>
  <c r="E21" i="7"/>
  <c r="G16" i="9"/>
  <c r="E16" i="9"/>
  <c r="G17" i="11"/>
  <c r="E17" i="11"/>
  <c r="G21" i="11"/>
  <c r="E21" i="11"/>
  <c r="G17" i="12"/>
  <c r="E17" i="12"/>
  <c r="G21" i="12"/>
  <c r="E21" i="12"/>
  <c r="E17" i="4"/>
  <c r="G17" i="5"/>
  <c r="E17" i="5"/>
  <c r="G21" i="5"/>
  <c r="E21" i="5"/>
  <c r="G16" i="7"/>
  <c r="E16" i="7"/>
  <c r="G17" i="9"/>
  <c r="E17" i="9"/>
  <c r="G21" i="9"/>
  <c r="E21" i="9"/>
  <c r="G17" i="10"/>
  <c r="E17" i="10"/>
  <c r="G21" i="10"/>
  <c r="E21" i="10"/>
  <c r="G16" i="11"/>
  <c r="E16" i="11"/>
  <c r="G16" i="12"/>
  <c r="E16" i="12"/>
  <c r="F25" i="5"/>
  <c r="H25" i="5" s="1"/>
  <c r="E25" i="5" s="1"/>
  <c r="F27" i="5"/>
  <c r="H27" i="5" s="1"/>
  <c r="E27" i="5" s="1"/>
  <c r="I28" i="5"/>
  <c r="I30" i="5"/>
  <c r="F25" i="7"/>
  <c r="H25" i="7" s="1"/>
  <c r="G25" i="7" s="1"/>
  <c r="I26" i="7"/>
  <c r="I28" i="7"/>
  <c r="I30" i="7"/>
  <c r="I32" i="7"/>
  <c r="F27" i="9"/>
  <c r="H27" i="9" s="1"/>
  <c r="G27" i="9" s="1"/>
  <c r="H29" i="9"/>
  <c r="G29" i="9" s="1"/>
  <c r="I30" i="9"/>
  <c r="I32" i="9"/>
  <c r="F27" i="10"/>
  <c r="H27" i="10" s="1"/>
  <c r="E27" i="10" s="1"/>
  <c r="H29" i="10"/>
  <c r="G29" i="10" s="1"/>
  <c r="I30" i="10"/>
  <c r="I32" i="10"/>
  <c r="F25" i="11"/>
  <c r="H25" i="11" s="1"/>
  <c r="G25" i="11" s="1"/>
  <c r="I26" i="11"/>
  <c r="I28" i="11"/>
  <c r="H31" i="11"/>
  <c r="E31" i="11" s="1"/>
  <c r="F25" i="12"/>
  <c r="H25" i="12" s="1"/>
  <c r="G25" i="12" s="1"/>
  <c r="I26" i="12"/>
  <c r="I28" i="12"/>
  <c r="H31" i="12"/>
  <c r="G31" i="12" s="1"/>
  <c r="F25" i="4"/>
  <c r="H25" i="4" s="1"/>
  <c r="E25" i="4" s="1"/>
  <c r="I26" i="5"/>
  <c r="H29" i="5"/>
  <c r="E29" i="5" s="1"/>
  <c r="H31" i="5"/>
  <c r="G31" i="5" s="1"/>
  <c r="F27" i="7"/>
  <c r="H27" i="7" s="1"/>
  <c r="E27" i="7" s="1"/>
  <c r="H29" i="7"/>
  <c r="E29" i="7" s="1"/>
  <c r="H31" i="7"/>
  <c r="G31" i="7" s="1"/>
  <c r="F25" i="9"/>
  <c r="H25" i="9" s="1"/>
  <c r="G25" i="9" s="1"/>
  <c r="I26" i="9"/>
  <c r="I28" i="9"/>
  <c r="H31" i="9"/>
  <c r="G31" i="9" s="1"/>
  <c r="F25" i="10"/>
  <c r="H25" i="10" s="1"/>
  <c r="G25" i="10" s="1"/>
  <c r="I26" i="10"/>
  <c r="I28" i="10"/>
  <c r="H31" i="10"/>
  <c r="G31" i="10" s="1"/>
  <c r="F27" i="11"/>
  <c r="H27" i="11" s="1"/>
  <c r="E27" i="11" s="1"/>
  <c r="H29" i="11"/>
  <c r="G29" i="11" s="1"/>
  <c r="I30" i="11"/>
  <c r="I32" i="11"/>
  <c r="F27" i="12"/>
  <c r="H27" i="12" s="1"/>
  <c r="E27" i="12" s="1"/>
  <c r="H29" i="12"/>
  <c r="G29" i="12" s="1"/>
  <c r="I30" i="12"/>
  <c r="I32" i="12"/>
  <c r="F17" i="2"/>
  <c r="H17" i="2" s="1"/>
  <c r="G17" i="2" s="1"/>
  <c r="I17" i="2"/>
  <c r="F16" i="2"/>
  <c r="H16" i="2" s="1"/>
  <c r="G16" i="2" s="1"/>
  <c r="F19" i="2"/>
  <c r="I32" i="2" s="1"/>
  <c r="I19" i="2"/>
  <c r="F14" i="2"/>
  <c r="H14" i="2" s="1"/>
  <c r="E14" i="2" s="1"/>
  <c r="I11" i="2"/>
  <c r="F13" i="2"/>
  <c r="H13" i="2" s="1"/>
  <c r="G13" i="2" s="1"/>
  <c r="I13" i="2"/>
  <c r="F11" i="2"/>
  <c r="H11" i="2" s="1"/>
  <c r="I15" i="2"/>
  <c r="I14" i="2"/>
  <c r="E11" i="12"/>
  <c r="G11" i="12"/>
  <c r="G14" i="12"/>
  <c r="E14" i="12"/>
  <c r="G23" i="12"/>
  <c r="E23" i="12"/>
  <c r="G27" i="12"/>
  <c r="G13" i="12"/>
  <c r="E13" i="12"/>
  <c r="G18" i="12"/>
  <c r="E18" i="12"/>
  <c r="E20" i="12"/>
  <c r="G20" i="12"/>
  <c r="E24" i="12"/>
  <c r="G24" i="12"/>
  <c r="F12" i="12"/>
  <c r="H12" i="12" s="1"/>
  <c r="G15" i="12"/>
  <c r="H19" i="12"/>
  <c r="E22" i="12"/>
  <c r="I25" i="12"/>
  <c r="F28" i="12"/>
  <c r="H28" i="12" s="1"/>
  <c r="I29" i="12"/>
  <c r="H32" i="12"/>
  <c r="F26" i="12"/>
  <c r="H26" i="12" s="1"/>
  <c r="I27" i="12"/>
  <c r="H30" i="12"/>
  <c r="G13" i="11"/>
  <c r="E13" i="11"/>
  <c r="E15" i="11"/>
  <c r="G15" i="11"/>
  <c r="G23" i="11"/>
  <c r="E23" i="11"/>
  <c r="E11" i="11"/>
  <c r="G11" i="11"/>
  <c r="E14" i="11"/>
  <c r="G14" i="11"/>
  <c r="G27" i="11"/>
  <c r="G18" i="11"/>
  <c r="E18" i="11"/>
  <c r="E20" i="11"/>
  <c r="G20" i="11"/>
  <c r="E24" i="11"/>
  <c r="G24" i="11"/>
  <c r="F12" i="11"/>
  <c r="H12" i="11" s="1"/>
  <c r="H19" i="11"/>
  <c r="E22" i="11"/>
  <c r="I25" i="11"/>
  <c r="F28" i="11"/>
  <c r="H28" i="11" s="1"/>
  <c r="I29" i="11"/>
  <c r="H32" i="11"/>
  <c r="F26" i="11"/>
  <c r="H26" i="11" s="1"/>
  <c r="I27" i="11"/>
  <c r="H30" i="11"/>
  <c r="G14" i="10"/>
  <c r="E14" i="10"/>
  <c r="E16" i="10"/>
  <c r="G16" i="10"/>
  <c r="G23" i="10"/>
  <c r="E23" i="10"/>
  <c r="E15" i="10"/>
  <c r="G15" i="10"/>
  <c r="G27" i="10"/>
  <c r="E11" i="10"/>
  <c r="G11" i="10"/>
  <c r="E20" i="10"/>
  <c r="G20" i="10"/>
  <c r="E24" i="10"/>
  <c r="G24" i="10"/>
  <c r="F12" i="10"/>
  <c r="H12" i="10" s="1"/>
  <c r="E13" i="10"/>
  <c r="E18" i="10"/>
  <c r="H19" i="10"/>
  <c r="E22" i="10"/>
  <c r="I25" i="10"/>
  <c r="F28" i="10"/>
  <c r="H28" i="10" s="1"/>
  <c r="I29" i="10"/>
  <c r="H32" i="10"/>
  <c r="F26" i="10"/>
  <c r="H26" i="10" s="1"/>
  <c r="I27" i="10"/>
  <c r="H30" i="10"/>
  <c r="E11" i="9"/>
  <c r="G11" i="9"/>
  <c r="G23" i="9"/>
  <c r="E23" i="9"/>
  <c r="G14" i="9"/>
  <c r="E14" i="9"/>
  <c r="E27" i="9"/>
  <c r="G18" i="9"/>
  <c r="E18" i="9"/>
  <c r="E20" i="9"/>
  <c r="G20" i="9"/>
  <c r="E24" i="9"/>
  <c r="G24" i="9"/>
  <c r="E15" i="9"/>
  <c r="G15" i="9"/>
  <c r="F12" i="9"/>
  <c r="H12" i="9" s="1"/>
  <c r="E13" i="9"/>
  <c r="H19" i="9"/>
  <c r="E22" i="9"/>
  <c r="I25" i="9"/>
  <c r="F28" i="9"/>
  <c r="H28" i="9" s="1"/>
  <c r="I29" i="9"/>
  <c r="H32" i="9"/>
  <c r="F26" i="9"/>
  <c r="H26" i="9" s="1"/>
  <c r="I27" i="9"/>
  <c r="H30" i="9"/>
  <c r="E15" i="7"/>
  <c r="G15" i="7"/>
  <c r="E20" i="7"/>
  <c r="G20" i="7"/>
  <c r="E24" i="7"/>
  <c r="G24" i="7"/>
  <c r="E11" i="7"/>
  <c r="G11" i="7"/>
  <c r="G14" i="7"/>
  <c r="E14" i="7"/>
  <c r="E23" i="7"/>
  <c r="G23" i="7"/>
  <c r="G27" i="7"/>
  <c r="F12" i="7"/>
  <c r="H12" i="7" s="1"/>
  <c r="E13" i="7"/>
  <c r="E18" i="7"/>
  <c r="H19" i="7"/>
  <c r="E22" i="7"/>
  <c r="I25" i="7"/>
  <c r="F28" i="7"/>
  <c r="H28" i="7" s="1"/>
  <c r="I29" i="7"/>
  <c r="H32" i="7"/>
  <c r="F26" i="7"/>
  <c r="H26" i="7" s="1"/>
  <c r="I27" i="7"/>
  <c r="H30" i="7"/>
  <c r="G18" i="5"/>
  <c r="E18" i="5"/>
  <c r="I12" i="5"/>
  <c r="G12" i="5"/>
  <c r="E12" i="5"/>
  <c r="E23" i="5"/>
  <c r="G23" i="5"/>
  <c r="G13" i="5"/>
  <c r="E13" i="5"/>
  <c r="G14" i="5"/>
  <c r="E14" i="5"/>
  <c r="E20" i="5"/>
  <c r="G20" i="5"/>
  <c r="G22" i="5"/>
  <c r="E22" i="5"/>
  <c r="G15" i="5"/>
  <c r="H19" i="5"/>
  <c r="G24" i="5"/>
  <c r="I25" i="5"/>
  <c r="F28" i="5"/>
  <c r="H28" i="5" s="1"/>
  <c r="I29" i="5"/>
  <c r="H32" i="5"/>
  <c r="F26" i="5"/>
  <c r="H26" i="5" s="1"/>
  <c r="I27" i="5"/>
  <c r="H30" i="5"/>
  <c r="I31" i="5"/>
  <c r="G13" i="4"/>
  <c r="E13" i="4"/>
  <c r="E15" i="4"/>
  <c r="G15" i="4"/>
  <c r="G23" i="4"/>
  <c r="E23" i="4"/>
  <c r="E11" i="4"/>
  <c r="G11" i="4"/>
  <c r="E14" i="4"/>
  <c r="G14" i="4"/>
  <c r="G22" i="4"/>
  <c r="E22" i="4"/>
  <c r="G18" i="4"/>
  <c r="E18" i="4"/>
  <c r="E20" i="4"/>
  <c r="G20" i="4"/>
  <c r="G25" i="4"/>
  <c r="H12" i="4"/>
  <c r="H19" i="4"/>
  <c r="G24" i="4"/>
  <c r="I25" i="4"/>
  <c r="F28" i="4"/>
  <c r="H28" i="4" s="1"/>
  <c r="I29" i="4"/>
  <c r="H32" i="4"/>
  <c r="H29" i="4"/>
  <c r="I30" i="4"/>
  <c r="F26" i="4"/>
  <c r="H26" i="4" s="1"/>
  <c r="I27" i="4"/>
  <c r="H30" i="4"/>
  <c r="I31" i="4"/>
  <c r="F27" i="4"/>
  <c r="H27" i="4" s="1"/>
  <c r="I28" i="4"/>
  <c r="H31" i="4"/>
  <c r="I25" i="1"/>
  <c r="E15" i="3"/>
  <c r="G15" i="3"/>
  <c r="E11" i="3"/>
  <c r="G11" i="3"/>
  <c r="E24" i="3"/>
  <c r="G24" i="3"/>
  <c r="G14" i="3"/>
  <c r="E14" i="3"/>
  <c r="E16" i="3"/>
  <c r="G16" i="3"/>
  <c r="E20" i="3"/>
  <c r="G20" i="3"/>
  <c r="E17" i="3"/>
  <c r="G17" i="3"/>
  <c r="G23" i="3"/>
  <c r="E23" i="3"/>
  <c r="F12" i="3"/>
  <c r="H12" i="3" s="1"/>
  <c r="E13" i="3"/>
  <c r="E18" i="3"/>
  <c r="H19" i="3"/>
  <c r="E22" i="3"/>
  <c r="I25" i="3"/>
  <c r="F28" i="3"/>
  <c r="H28" i="3" s="1"/>
  <c r="I29" i="3"/>
  <c r="H32" i="3"/>
  <c r="F25" i="3"/>
  <c r="H25" i="3" s="1"/>
  <c r="I26" i="3"/>
  <c r="H29" i="3"/>
  <c r="I30" i="3"/>
  <c r="F26" i="3"/>
  <c r="H26" i="3" s="1"/>
  <c r="I27" i="3"/>
  <c r="H30" i="3"/>
  <c r="I31" i="3"/>
  <c r="F27" i="3"/>
  <c r="H27" i="3" s="1"/>
  <c r="I28" i="3"/>
  <c r="H31" i="3"/>
  <c r="I28" i="1"/>
  <c r="I31" i="1"/>
  <c r="I27" i="1"/>
  <c r="I30" i="1"/>
  <c r="I26" i="1"/>
  <c r="I29" i="1"/>
  <c r="I32" i="1"/>
  <c r="G23" i="1"/>
  <c r="E23" i="1"/>
  <c r="E21" i="1"/>
  <c r="G21" i="1"/>
  <c r="E24" i="1"/>
  <c r="E20" i="1"/>
  <c r="G22" i="1"/>
  <c r="F25" i="1"/>
  <c r="H25" i="1" s="1"/>
  <c r="E25" i="1" s="1"/>
  <c r="F28" i="1"/>
  <c r="H28" i="1" s="1"/>
  <c r="G28" i="1" s="1"/>
  <c r="E26" i="1"/>
  <c r="G26" i="1"/>
  <c r="G16" i="1"/>
  <c r="E16" i="1"/>
  <c r="G17" i="1"/>
  <c r="E17" i="1"/>
  <c r="E18" i="1"/>
  <c r="G18" i="1"/>
  <c r="H29" i="1"/>
  <c r="H32" i="1"/>
  <c r="H19" i="1"/>
  <c r="H31" i="1"/>
  <c r="F27" i="1"/>
  <c r="H27" i="1" s="1"/>
  <c r="H30" i="1"/>
  <c r="E14" i="1"/>
  <c r="G14" i="1"/>
  <c r="G13" i="1"/>
  <c r="E13" i="1"/>
  <c r="E15" i="1"/>
  <c r="G15" i="1"/>
  <c r="E29" i="11" l="1"/>
  <c r="E25" i="11"/>
  <c r="G31" i="11"/>
  <c r="E29" i="9"/>
  <c r="E25" i="7"/>
  <c r="G27" i="5"/>
  <c r="E31" i="5"/>
  <c r="E31" i="12"/>
  <c r="E29" i="12"/>
  <c r="E31" i="9"/>
  <c r="G29" i="7"/>
  <c r="G22" i="2"/>
  <c r="E29" i="10"/>
  <c r="E31" i="10"/>
  <c r="E25" i="9"/>
  <c r="G21" i="2"/>
  <c r="G20" i="2"/>
  <c r="G18" i="2"/>
  <c r="G23" i="2"/>
  <c r="H19" i="2"/>
  <c r="E19" i="2" s="1"/>
  <c r="G15" i="2"/>
  <c r="G24" i="2"/>
  <c r="G29" i="5"/>
  <c r="E31" i="7"/>
  <c r="G25" i="5"/>
  <c r="I31" i="2"/>
  <c r="G11" i="5"/>
  <c r="E25" i="10"/>
  <c r="E25" i="12"/>
  <c r="H32" i="2"/>
  <c r="G32" i="2" s="1"/>
  <c r="H29" i="2"/>
  <c r="I27" i="2"/>
  <c r="F28" i="2"/>
  <c r="H28" i="2" s="1"/>
  <c r="G28" i="2" s="1"/>
  <c r="I30" i="2"/>
  <c r="I28" i="2"/>
  <c r="E16" i="2"/>
  <c r="E17" i="2"/>
  <c r="H31" i="2"/>
  <c r="G31" i="2" s="1"/>
  <c r="F26" i="2"/>
  <c r="H26" i="2" s="1"/>
  <c r="G26" i="2" s="1"/>
  <c r="I25" i="2"/>
  <c r="F27" i="2"/>
  <c r="H27" i="2" s="1"/>
  <c r="E27" i="2" s="1"/>
  <c r="F25" i="2"/>
  <c r="H25" i="2" s="1"/>
  <c r="H30" i="2"/>
  <c r="E30" i="2" s="1"/>
  <c r="I29" i="2"/>
  <c r="I26" i="2"/>
  <c r="E13" i="2"/>
  <c r="G14" i="2"/>
  <c r="E11" i="2"/>
  <c r="G11" i="2"/>
  <c r="F12" i="2"/>
  <c r="H12" i="2" s="1"/>
  <c r="G12" i="2" s="1"/>
  <c r="G30" i="12"/>
  <c r="E30" i="12"/>
  <c r="G19" i="12"/>
  <c r="E19" i="12"/>
  <c r="G26" i="12"/>
  <c r="E26" i="12"/>
  <c r="E28" i="12"/>
  <c r="G28" i="12"/>
  <c r="E32" i="12"/>
  <c r="G32" i="12"/>
  <c r="I12" i="12"/>
  <c r="E12" i="12"/>
  <c r="G12" i="12"/>
  <c r="G26" i="11"/>
  <c r="E26" i="11"/>
  <c r="E28" i="11"/>
  <c r="G28" i="11"/>
  <c r="E19" i="11"/>
  <c r="G19" i="11"/>
  <c r="E32" i="11"/>
  <c r="G32" i="11"/>
  <c r="I12" i="11"/>
  <c r="G12" i="11"/>
  <c r="E12" i="11"/>
  <c r="G30" i="11"/>
  <c r="E30" i="11"/>
  <c r="I12" i="10"/>
  <c r="E12" i="10"/>
  <c r="G12" i="10"/>
  <c r="G26" i="10"/>
  <c r="E26" i="10"/>
  <c r="E28" i="10"/>
  <c r="G28" i="10"/>
  <c r="E19" i="10"/>
  <c r="G19" i="10"/>
  <c r="E32" i="10"/>
  <c r="G32" i="10"/>
  <c r="G30" i="10"/>
  <c r="E30" i="10"/>
  <c r="G26" i="9"/>
  <c r="E26" i="9"/>
  <c r="E28" i="9"/>
  <c r="G28" i="9"/>
  <c r="G19" i="9"/>
  <c r="E19" i="9"/>
  <c r="E32" i="9"/>
  <c r="G32" i="9"/>
  <c r="G30" i="9"/>
  <c r="E30" i="9"/>
  <c r="I12" i="9"/>
  <c r="G12" i="9"/>
  <c r="E12" i="9"/>
  <c r="E30" i="7"/>
  <c r="G30" i="7"/>
  <c r="I12" i="7"/>
  <c r="G12" i="7"/>
  <c r="E12" i="7"/>
  <c r="G28" i="7"/>
  <c r="E28" i="7"/>
  <c r="E19" i="7"/>
  <c r="G19" i="7"/>
  <c r="E26" i="7"/>
  <c r="G26" i="7"/>
  <c r="G32" i="7"/>
  <c r="E32" i="7"/>
  <c r="G30" i="5"/>
  <c r="E30" i="5"/>
  <c r="E28" i="5"/>
  <c r="G28" i="5"/>
  <c r="G19" i="5"/>
  <c r="E19" i="5"/>
  <c r="E32" i="5"/>
  <c r="G32" i="5"/>
  <c r="G26" i="5"/>
  <c r="E26" i="5"/>
  <c r="E28" i="4"/>
  <c r="G28" i="4"/>
  <c r="E31" i="4"/>
  <c r="G31" i="4"/>
  <c r="G30" i="4"/>
  <c r="E30" i="4"/>
  <c r="G29" i="4"/>
  <c r="E29" i="4"/>
  <c r="E32" i="4"/>
  <c r="G32" i="4"/>
  <c r="E27" i="4"/>
  <c r="G27" i="4"/>
  <c r="G26" i="4"/>
  <c r="E26" i="4"/>
  <c r="G19" i="4"/>
  <c r="E19" i="4"/>
  <c r="I12" i="4"/>
  <c r="G12" i="4"/>
  <c r="E12" i="4"/>
  <c r="E28" i="3"/>
  <c r="G28" i="3"/>
  <c r="E27" i="3"/>
  <c r="G27" i="3"/>
  <c r="G26" i="3"/>
  <c r="E26" i="3"/>
  <c r="G25" i="3"/>
  <c r="E25" i="3"/>
  <c r="E32" i="3"/>
  <c r="G32" i="3"/>
  <c r="I12" i="3"/>
  <c r="E12" i="3"/>
  <c r="G12" i="3"/>
  <c r="E31" i="3"/>
  <c r="G31" i="3"/>
  <c r="G30" i="3"/>
  <c r="E30" i="3"/>
  <c r="G29" i="3"/>
  <c r="E29" i="3"/>
  <c r="G19" i="3"/>
  <c r="E19" i="3"/>
  <c r="E28" i="1"/>
  <c r="G25" i="1"/>
  <c r="G27" i="1"/>
  <c r="E27" i="1"/>
  <c r="G31" i="1"/>
  <c r="E31" i="1"/>
  <c r="E19" i="1"/>
  <c r="G19" i="1"/>
  <c r="E30" i="1"/>
  <c r="G30" i="1"/>
  <c r="G32" i="1"/>
  <c r="E32" i="1"/>
  <c r="E29" i="1"/>
  <c r="G29" i="1"/>
  <c r="H12" i="1"/>
  <c r="I12" i="1" s="1"/>
  <c r="H11" i="1"/>
  <c r="G11" i="1" s="1"/>
  <c r="G19" i="2" l="1"/>
  <c r="E31" i="2"/>
  <c r="E32" i="2"/>
  <c r="E29" i="2"/>
  <c r="G29" i="2"/>
  <c r="E28" i="2"/>
  <c r="E26" i="2"/>
  <c r="G30" i="2"/>
  <c r="G27" i="2"/>
  <c r="E25" i="2"/>
  <c r="G25" i="2"/>
  <c r="E12" i="2"/>
  <c r="I12" i="2"/>
  <c r="E12" i="1"/>
  <c r="G12" i="1"/>
  <c r="E11" i="1"/>
</calcChain>
</file>

<file path=xl/sharedStrings.xml><?xml version="1.0" encoding="utf-8"?>
<sst xmlns="http://schemas.openxmlformats.org/spreadsheetml/2006/main" count="794" uniqueCount="64">
  <si>
    <t>Блок</t>
  </si>
  <si>
    <t>№ вопроса</t>
  </si>
  <si>
    <t>Вопрос</t>
  </si>
  <si>
    <t xml:space="preserve"> да</t>
  </si>
  <si>
    <t>нет</t>
  </si>
  <si>
    <t>количество</t>
  </si>
  <si>
    <t>%</t>
  </si>
  <si>
    <t>Удовлетворенность качеством обслуживания</t>
  </si>
  <si>
    <t>Питаешься ли ты в школьной столовой?</t>
  </si>
  <si>
    <t>Если ты не питаешься в столовой, берешь ли ты в школу бутерброды (или другие продукты)?</t>
  </si>
  <si>
    <t>Завтракаешь ли утром дома?</t>
  </si>
  <si>
    <t>Получаешь ли ты в школе  информацию о правильном и здоровом питании ?</t>
  </si>
  <si>
    <t>Нравится ли тебе качество обслуживания сотрудниками столовой (буфета-раздаточной)?</t>
  </si>
  <si>
    <t>Есть ли ценники на буфетную продукцию?</t>
  </si>
  <si>
    <t>Успеваешь ли ты покушать в столовой на перемене?</t>
  </si>
  <si>
    <t>Удовлетворенность качеством бесплатного питания.</t>
  </si>
  <si>
    <t>Питаешься ли ты бесплатно?</t>
  </si>
  <si>
    <t>Нравится ли тебе ассортимент бесплатного питания?</t>
  </si>
  <si>
    <t>Ты хотел бы убрать из него молочные каши?</t>
  </si>
  <si>
    <t>Удовлетворенность качеством питания за плату</t>
  </si>
  <si>
    <t>Нравится ли тебе качество питания, предлагаемого за плату?</t>
  </si>
  <si>
    <t>Вопрос1: количество ответивших равняется общему кол-ву респондентов</t>
  </si>
  <si>
    <t>Вопрос 2: кол-во ответивших равняется, кол-ву ответивших «Нет» на Вопрос 1</t>
  </si>
  <si>
    <t>Вопросы 3-5 количество ответивших равняется общему кол-ву респондентов</t>
  </si>
  <si>
    <t>Вопрос 6-8: количество ответивших равняется количеству ответивших «Да» на вопрос 1</t>
  </si>
  <si>
    <t>Вопрос 9: общее количество ответивших равняется количеству ответивших «Да» на вопрос 1</t>
  </si>
  <si>
    <t>Вопросы 10-11 сумма всех ответов равняется кол-ву ответивших «Да» на Вопрос 9</t>
  </si>
  <si>
    <t>Вопрос 16: сумма всех ответов равна количеству ответивших «Нет» на вопрос 9</t>
  </si>
  <si>
    <t>Вопрос 19: сумма всех ответов равна количеству ответивших «Нет» на вопрос 9</t>
  </si>
  <si>
    <t>количество ответивших равняется общему кол-ву респондентов</t>
  </si>
  <si>
    <t>кол-во ответивших равняется, кол-ву ответивших «Нет» на Вопрос 1</t>
  </si>
  <si>
    <t>количество ответивших равняется количеству ответивших «Да» на вопрос 1</t>
  </si>
  <si>
    <t>общее количество ответивших равняется количеству ответивших «Да» на вопрос 1</t>
  </si>
  <si>
    <t>сумма всех ответов равняется кол-ву ответивших «Да» на Вопрос 9</t>
  </si>
  <si>
    <t>сумма всех ответов равна количеству ответивших «Нет» на вопрос 9</t>
  </si>
  <si>
    <t xml:space="preserve">Общее количество респондентов - </t>
  </si>
  <si>
    <t>заполняются только ячейки зеленого цвета</t>
  </si>
  <si>
    <t xml:space="preserve">Анкета «Качество получаемых услуг общественного питания»    </t>
  </si>
  <si>
    <t>все 1 классы</t>
  </si>
  <si>
    <t>все 2 классы</t>
  </si>
  <si>
    <t>все 3 классы</t>
  </si>
  <si>
    <t>все 4 Классы</t>
  </si>
  <si>
    <t>все 5 Классы</t>
  </si>
  <si>
    <t>все 6 Классы</t>
  </si>
  <si>
    <t>все 7 Классы</t>
  </si>
  <si>
    <t>все 8 Классы</t>
  </si>
  <si>
    <t>все 9 Классы</t>
  </si>
  <si>
    <t>все 10 Классы</t>
  </si>
  <si>
    <t>все 11 Классы</t>
  </si>
  <si>
    <t>сумма всех ответов равна  кол-ву ответивших «Да» на Вопрос 11</t>
  </si>
  <si>
    <t>сумма всех ответов равна кол-ву ответивших «Да» на Вопрос 11</t>
  </si>
  <si>
    <t>Считаешь ли ты, что ежедневное горячее питание, необходимо для того, чтобы быть здоровым?</t>
  </si>
  <si>
    <t>Нужно ли внести изменения в меню?</t>
  </si>
  <si>
    <t>Ты хотел бы убрать из меню блюда из рыбы?</t>
  </si>
  <si>
    <t>Ты хотел бы добавить в меню блюда из рыбы?</t>
  </si>
  <si>
    <t>Ты покупаешь горячие блюда (первое, второе)?</t>
  </si>
  <si>
    <t xml:space="preserve">Ты покупаешь только буфетную продукцию (выпечка, чай)? </t>
  </si>
  <si>
    <t>Нужно ли расширить ассортимент меню?</t>
  </si>
  <si>
    <t>Нужно ли добавить в меню соки?</t>
  </si>
  <si>
    <t>Нужно ли добавить в меню выпечку?</t>
  </si>
  <si>
    <t>Нужно ли добавить в меню мясную продукцию?</t>
  </si>
  <si>
    <t>Нужно ли добавить в меню фрукты?</t>
  </si>
  <si>
    <t>сумма всех ответов равна количеству ответивших «Да» на вопрос 18</t>
  </si>
  <si>
    <t xml:space="preserve">      Образовательное учреждение № 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</si>
</sst>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0" fillId="3" borderId="0" xfId="0" applyFill="1"/>
    <xf numFmtId="9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9" fontId="2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Protection="1"/>
    <xf numFmtId="0" fontId="0" fillId="0" borderId="0" xfId="0" applyProtection="1"/>
    <xf numFmtId="0" fontId="0" fillId="0" borderId="0" xfId="0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9" fontId="2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9" fontId="2" fillId="0" borderId="13" xfId="0" applyNumberFormat="1" applyFont="1" applyFill="1" applyBorder="1" applyAlignment="1" applyProtection="1">
      <alignment horizontal="center" vertical="center" wrapText="1"/>
    </xf>
    <xf numFmtId="0" fontId="0" fillId="2" borderId="5" xfId="0" applyFill="1" applyBorder="1" applyAlignment="1" applyProtection="1">
      <alignment horizontal="left" vertical="center"/>
    </xf>
    <xf numFmtId="0" fontId="0" fillId="2" borderId="5" xfId="0" applyFill="1" applyBorder="1" applyAlignment="1" applyProtection="1">
      <alignment vertical="center"/>
    </xf>
    <xf numFmtId="0" fontId="2" fillId="0" borderId="15" xfId="0" applyFont="1" applyBorder="1" applyAlignment="1" applyProtection="1">
      <alignment horizontal="center" vertical="center" wrapText="1"/>
    </xf>
    <xf numFmtId="9" fontId="2" fillId="0" borderId="16" xfId="0" applyNumberFormat="1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9" fontId="2" fillId="0" borderId="1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 indent="15"/>
    </xf>
    <xf numFmtId="0" fontId="0" fillId="3" borderId="0" xfId="0" applyFill="1" applyProtection="1">
      <protection locked="0"/>
    </xf>
    <xf numFmtId="0" fontId="3" fillId="0" borderId="1" xfId="0" applyFont="1" applyBorder="1" applyAlignment="1" applyProtection="1">
      <alignment horizontal="center" vertical="center" textRotation="90" wrapText="1"/>
    </xf>
    <xf numFmtId="0" fontId="3" fillId="0" borderId="4" xfId="0" applyFont="1" applyBorder="1" applyAlignment="1" applyProtection="1">
      <alignment horizontal="center" vertical="center" textRotation="90" wrapText="1"/>
    </xf>
    <xf numFmtId="0" fontId="3" fillId="0" borderId="2" xfId="0" applyFont="1" applyBorder="1" applyAlignment="1" applyProtection="1">
      <alignment horizontal="center" vertical="center" textRotation="90" wrapText="1"/>
    </xf>
    <xf numFmtId="0" fontId="0" fillId="0" borderId="0" xfId="0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41"/>
  <sheetViews>
    <sheetView tabSelected="1" workbookViewId="0">
      <selection activeCell="A2" sqref="A2:XFD2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44" t="s">
        <v>36</v>
      </c>
    </row>
    <row r="2" spans="1:10" ht="66.75" customHeight="1" x14ac:dyDescent="0.25">
      <c r="A2" s="23"/>
      <c r="B2" s="23"/>
      <c r="C2" s="23"/>
      <c r="D2" s="48"/>
      <c r="E2" s="48"/>
      <c r="F2" s="48"/>
      <c r="G2" s="48"/>
      <c r="H2" s="24"/>
      <c r="I2" s="24"/>
      <c r="J2" s="24"/>
    </row>
    <row r="3" spans="1:10" x14ac:dyDescent="0.25">
      <c r="A3" s="23"/>
      <c r="B3" s="23"/>
      <c r="C3" s="23"/>
      <c r="D3" s="25"/>
      <c r="E3" s="25"/>
      <c r="F3" s="25"/>
      <c r="G3" s="25"/>
      <c r="H3" s="24"/>
      <c r="I3" s="24"/>
      <c r="J3" s="24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  <c r="H4" s="24"/>
      <c r="I4" s="24"/>
      <c r="J4" s="24"/>
    </row>
    <row r="5" spans="1:10" x14ac:dyDescent="0.25">
      <c r="A5" s="50" t="s">
        <v>63</v>
      </c>
      <c r="B5" s="50"/>
      <c r="C5" s="50"/>
      <c r="D5" s="50"/>
      <c r="E5" s="50"/>
      <c r="F5" s="50"/>
      <c r="G5" s="50"/>
      <c r="H5" s="24"/>
      <c r="I5" s="24"/>
      <c r="J5" s="24"/>
    </row>
    <row r="6" spans="1:10" ht="19.5" thickBot="1" x14ac:dyDescent="0.3">
      <c r="A6" s="26"/>
      <c r="B6" s="26"/>
      <c r="C6" s="26"/>
      <c r="D6" s="26"/>
      <c r="E6" s="26"/>
      <c r="F6" s="26"/>
      <c r="G6" s="26"/>
      <c r="H6" s="24"/>
      <c r="I6" s="24"/>
      <c r="J6" s="24"/>
    </row>
    <row r="7" spans="1:10" ht="19.5" thickBot="1" x14ac:dyDescent="0.3">
      <c r="A7" s="51" t="s">
        <v>35</v>
      </c>
      <c r="B7" s="51"/>
      <c r="C7" s="51"/>
      <c r="D7" s="27">
        <f>'1 класс'!D7+'2 класс'!D7+'3 класс'!D7+'4 класс'!D7+'5 класс'!D7+'6 класс'!D7+'7 класс'!D7+'8 класс'!D7+'9 класс'!D7+'10 класс'!D7+'11 класс'!D7</f>
        <v>1654</v>
      </c>
      <c r="E7" s="26"/>
      <c r="F7" s="26"/>
      <c r="G7" s="26"/>
      <c r="H7" s="24"/>
      <c r="I7" s="24"/>
      <c r="J7" s="24"/>
    </row>
    <row r="8" spans="1:10" ht="19.5" thickBot="1" x14ac:dyDescent="0.3">
      <c r="A8" s="28"/>
      <c r="B8" s="28"/>
      <c r="C8" s="28"/>
      <c r="D8" s="26"/>
      <c r="E8" s="26"/>
      <c r="F8" s="26"/>
      <c r="G8" s="26"/>
      <c r="H8" s="24"/>
      <c r="I8" s="24"/>
      <c r="J8" s="24"/>
    </row>
    <row r="9" spans="1:10" ht="15.75" thickBot="1" x14ac:dyDescent="0.3">
      <c r="A9" s="52" t="s">
        <v>0</v>
      </c>
      <c r="B9" s="54" t="s">
        <v>1</v>
      </c>
      <c r="C9" s="56" t="s">
        <v>2</v>
      </c>
      <c r="D9" s="58" t="s">
        <v>3</v>
      </c>
      <c r="E9" s="59"/>
      <c r="F9" s="58" t="s">
        <v>4</v>
      </c>
      <c r="G9" s="60"/>
      <c r="H9" s="24"/>
      <c r="I9" s="24"/>
      <c r="J9" s="24"/>
    </row>
    <row r="10" spans="1:10" ht="15.75" thickBot="1" x14ac:dyDescent="0.3">
      <c r="A10" s="53"/>
      <c r="B10" s="55"/>
      <c r="C10" s="57"/>
      <c r="D10" s="29" t="s">
        <v>5</v>
      </c>
      <c r="E10" s="29" t="s">
        <v>6</v>
      </c>
      <c r="F10" s="29" t="s">
        <v>5</v>
      </c>
      <c r="G10" s="30" t="s">
        <v>6</v>
      </c>
      <c r="H10" s="24"/>
      <c r="I10" s="24"/>
      <c r="J10" s="24"/>
    </row>
    <row r="11" spans="1:10" ht="15.75" thickBot="1" x14ac:dyDescent="0.3">
      <c r="A11" s="45" t="s">
        <v>7</v>
      </c>
      <c r="B11" s="31">
        <v>1</v>
      </c>
      <c r="C11" s="32" t="s">
        <v>8</v>
      </c>
      <c r="D11" s="33">
        <f>'1 класс'!D11+'2 класс'!D11+'3 класс'!D11+'4 класс'!D11+'5 класс'!D11+'6 класс'!D11+'7 класс'!D11+'8 класс'!D11+'9 класс'!D11+'10 класс'!D11+'11 класс'!D11</f>
        <v>1415</v>
      </c>
      <c r="E11" s="34">
        <f t="shared" ref="E11:E32" si="0">IF(H11&gt;0,D11/H11,"")</f>
        <v>0.8555018137847642</v>
      </c>
      <c r="F11" s="35">
        <f>IF(D11&lt;0,"",D7-D11)</f>
        <v>239</v>
      </c>
      <c r="G11" s="36">
        <f t="shared" ref="G11:G32" si="1">IF(H11&gt;0,F11/H11,"")</f>
        <v>0.1444981862152358</v>
      </c>
      <c r="H11" s="24">
        <f>D11+F11</f>
        <v>1654</v>
      </c>
      <c r="I11" s="24" t="str">
        <f>IF(D11&gt;D$7,"неверное значение","")</f>
        <v/>
      </c>
      <c r="J11" s="37" t="s">
        <v>29</v>
      </c>
    </row>
    <row r="12" spans="1:10" ht="30.75" thickBot="1" x14ac:dyDescent="0.3">
      <c r="A12" s="46"/>
      <c r="B12" s="31">
        <v>2</v>
      </c>
      <c r="C12" s="32" t="s">
        <v>9</v>
      </c>
      <c r="D12" s="33">
        <f>'1 класс'!D12+'2 класс'!D12+'3 класс'!D12+'4 класс'!D12+'5 класс'!D12+'6 класс'!D12+'7 класс'!D12+'8 класс'!D12+'9 класс'!D12+'10 класс'!D12+'11 класс'!D12</f>
        <v>71</v>
      </c>
      <c r="E12" s="34">
        <f t="shared" si="0"/>
        <v>0.29707112970711297</v>
      </c>
      <c r="F12" s="35">
        <f>F11-D12</f>
        <v>168</v>
      </c>
      <c r="G12" s="36">
        <f t="shared" si="1"/>
        <v>0.70292887029288698</v>
      </c>
      <c r="H12" s="24">
        <f t="shared" ref="H12:H32" si="2">D12+F12</f>
        <v>239</v>
      </c>
      <c r="I12" s="24" t="str">
        <f>IF(D12&gt;H12,"неверное значение","")</f>
        <v/>
      </c>
      <c r="J12" s="37" t="s">
        <v>30</v>
      </c>
    </row>
    <row r="13" spans="1:10" ht="15.75" thickBot="1" x14ac:dyDescent="0.3">
      <c r="A13" s="46"/>
      <c r="B13" s="31">
        <v>3</v>
      </c>
      <c r="C13" s="32" t="s">
        <v>10</v>
      </c>
      <c r="D13" s="33">
        <f>'1 класс'!D13+'2 класс'!D13+'3 класс'!D13+'4 класс'!D13+'5 класс'!D13+'6 класс'!D13+'7 класс'!D13+'8 класс'!D13+'9 класс'!D13+'10 класс'!D13+'11 класс'!D13</f>
        <v>1164</v>
      </c>
      <c r="E13" s="34">
        <f t="shared" si="0"/>
        <v>0.70374848851269645</v>
      </c>
      <c r="F13" s="35">
        <f>D7-D13</f>
        <v>490</v>
      </c>
      <c r="G13" s="36">
        <f t="shared" si="1"/>
        <v>0.2962515114873035</v>
      </c>
      <c r="H13" s="24">
        <f t="shared" si="2"/>
        <v>1654</v>
      </c>
      <c r="I13" s="24" t="str">
        <f>IF(D13&gt;D$7,"неверное значение","")</f>
        <v/>
      </c>
      <c r="J13" s="37" t="s">
        <v>29</v>
      </c>
    </row>
    <row r="14" spans="1:10" ht="30.75" thickBot="1" x14ac:dyDescent="0.3">
      <c r="A14" s="46"/>
      <c r="B14" s="31">
        <v>4</v>
      </c>
      <c r="C14" s="32" t="s">
        <v>11</v>
      </c>
      <c r="D14" s="33">
        <f>'1 класс'!D14+'2 класс'!D14+'3 класс'!D14+'4 класс'!D14+'5 класс'!D14+'6 класс'!D14+'7 класс'!D14+'8 класс'!D14+'9 класс'!D14+'10 класс'!D14+'11 класс'!D14</f>
        <v>1654</v>
      </c>
      <c r="E14" s="34">
        <f t="shared" si="0"/>
        <v>1</v>
      </c>
      <c r="F14" s="35">
        <f>D7-D14</f>
        <v>0</v>
      </c>
      <c r="G14" s="36">
        <f t="shared" si="1"/>
        <v>0</v>
      </c>
      <c r="H14" s="24">
        <f t="shared" si="2"/>
        <v>1654</v>
      </c>
      <c r="I14" s="2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46"/>
      <c r="B15" s="31">
        <v>5</v>
      </c>
      <c r="C15" s="2" t="s">
        <v>51</v>
      </c>
      <c r="D15" s="33">
        <f>'1 класс'!D15+'2 класс'!D15+'3 класс'!D15+'4 класс'!D15+'5 класс'!D15+'6 класс'!D15+'7 класс'!D15+'8 класс'!D15+'9 класс'!D15+'10 класс'!D15+'11 класс'!D15</f>
        <v>1528</v>
      </c>
      <c r="E15" s="34">
        <f t="shared" si="0"/>
        <v>0.92382103990326481</v>
      </c>
      <c r="F15" s="35">
        <f>D7-D15</f>
        <v>126</v>
      </c>
      <c r="G15" s="36">
        <f t="shared" si="1"/>
        <v>7.6178960096735193E-2</v>
      </c>
      <c r="H15" s="24">
        <f t="shared" si="2"/>
        <v>1654</v>
      </c>
      <c r="I15" s="24" t="str">
        <f>IF(D15&gt;D$7,"неверное значение","")</f>
        <v/>
      </c>
      <c r="J15" s="37" t="s">
        <v>29</v>
      </c>
    </row>
    <row r="16" spans="1:10" ht="30.75" thickBot="1" x14ac:dyDescent="0.3">
      <c r="A16" s="46"/>
      <c r="B16" s="31">
        <v>6</v>
      </c>
      <c r="C16" s="32" t="s">
        <v>12</v>
      </c>
      <c r="D16" s="33">
        <f>'1 класс'!D16+'2 класс'!D16+'3 класс'!D16+'4 класс'!D16+'5 класс'!D16+'6 класс'!D16+'7 класс'!D16+'8 класс'!D16+'9 класс'!D16+'10 класс'!D16+'11 класс'!D16</f>
        <v>1402</v>
      </c>
      <c r="E16" s="34">
        <f t="shared" si="0"/>
        <v>0.99081272084805649</v>
      </c>
      <c r="F16" s="35">
        <f>D11-D16</f>
        <v>13</v>
      </c>
      <c r="G16" s="36">
        <f t="shared" si="1"/>
        <v>9.1872791519434626E-3</v>
      </c>
      <c r="H16" s="24">
        <f t="shared" si="2"/>
        <v>1415</v>
      </c>
      <c r="I16" s="24"/>
      <c r="J16" s="38" t="s">
        <v>31</v>
      </c>
    </row>
    <row r="17" spans="1:10" ht="15.75" thickBot="1" x14ac:dyDescent="0.3">
      <c r="A17" s="46"/>
      <c r="B17" s="31">
        <v>7</v>
      </c>
      <c r="C17" s="32" t="s">
        <v>13</v>
      </c>
      <c r="D17" s="33">
        <f>'1 класс'!D17+'2 класс'!D17+'3 класс'!D17+'4 класс'!D17+'5 класс'!D17+'6 класс'!D17+'7 класс'!D17+'8 класс'!D17+'9 класс'!D17+'10 класс'!D17+'11 класс'!D17</f>
        <v>1415</v>
      </c>
      <c r="E17" s="34">
        <f t="shared" si="0"/>
        <v>1</v>
      </c>
      <c r="F17" s="35">
        <f>D11-D17</f>
        <v>0</v>
      </c>
      <c r="G17" s="36">
        <f t="shared" si="1"/>
        <v>0</v>
      </c>
      <c r="H17" s="24">
        <f t="shared" si="2"/>
        <v>1415</v>
      </c>
      <c r="I17" s="24" t="str">
        <f>IF(D17&gt;D$11,"неверное значение","")</f>
        <v/>
      </c>
      <c r="J17" s="38" t="s">
        <v>31</v>
      </c>
    </row>
    <row r="18" spans="1:10" ht="30.75" thickBot="1" x14ac:dyDescent="0.3">
      <c r="A18" s="47"/>
      <c r="B18" s="31">
        <v>8</v>
      </c>
      <c r="C18" s="32" t="s">
        <v>14</v>
      </c>
      <c r="D18" s="33">
        <f>'1 класс'!D18+'2 класс'!D18+'3 класс'!D18+'4 класс'!D18+'5 класс'!D18+'6 класс'!D18+'7 класс'!D18+'8 класс'!D18+'9 класс'!D18+'10 класс'!D18+'11 класс'!D18</f>
        <v>1415</v>
      </c>
      <c r="E18" s="34">
        <f t="shared" si="0"/>
        <v>1</v>
      </c>
      <c r="F18" s="35">
        <f>D11-D18</f>
        <v>0</v>
      </c>
      <c r="G18" s="36">
        <f t="shared" si="1"/>
        <v>0</v>
      </c>
      <c r="H18" s="24">
        <f t="shared" si="2"/>
        <v>1415</v>
      </c>
      <c r="I18" s="24" t="str">
        <f>IF(D18&gt;D$11,"неверное значение","")</f>
        <v/>
      </c>
      <c r="J18" s="38" t="s">
        <v>31</v>
      </c>
    </row>
    <row r="19" spans="1:10" ht="15.75" thickBot="1" x14ac:dyDescent="0.3">
      <c r="A19" s="45" t="s">
        <v>15</v>
      </c>
      <c r="B19" s="31">
        <v>9</v>
      </c>
      <c r="C19" s="32" t="s">
        <v>16</v>
      </c>
      <c r="D19" s="33">
        <f>'1 класс'!D19+'2 класс'!D19+'3 класс'!D19+'4 класс'!D19+'5 класс'!D19+'6 класс'!D19+'7 класс'!D19+'8 класс'!D19+'9 класс'!D19+'10 класс'!D19+'11 класс'!D19</f>
        <v>868</v>
      </c>
      <c r="E19" s="34">
        <f t="shared" si="0"/>
        <v>0.61342756183745584</v>
      </c>
      <c r="F19" s="35">
        <f>D11-D19</f>
        <v>547</v>
      </c>
      <c r="G19" s="36">
        <f t="shared" si="1"/>
        <v>0.38657243816254416</v>
      </c>
      <c r="H19" s="24">
        <f t="shared" si="2"/>
        <v>1415</v>
      </c>
      <c r="I19" s="24" t="str">
        <f>IF(D19&gt;D$11,"неверное значение","")</f>
        <v/>
      </c>
      <c r="J19" s="38" t="s">
        <v>32</v>
      </c>
    </row>
    <row r="20" spans="1:10" ht="30.75" thickBot="1" x14ac:dyDescent="0.3">
      <c r="A20" s="46"/>
      <c r="B20" s="31">
        <v>10</v>
      </c>
      <c r="C20" s="32" t="s">
        <v>17</v>
      </c>
      <c r="D20" s="33">
        <f>'1 класс'!D20+'2 класс'!D20+'3 класс'!D20+'4 класс'!D20+'5 класс'!D20+'6 класс'!D20+'7 класс'!D20+'8 класс'!D20+'9 класс'!D20+'10 класс'!D20+'11 класс'!D20</f>
        <v>670</v>
      </c>
      <c r="E20" s="34">
        <f t="shared" si="0"/>
        <v>0.77188940092165903</v>
      </c>
      <c r="F20" s="35">
        <f>D$19-D20</f>
        <v>198</v>
      </c>
      <c r="G20" s="36">
        <f t="shared" si="1"/>
        <v>0.22811059907834103</v>
      </c>
      <c r="H20" s="24">
        <f t="shared" si="2"/>
        <v>868</v>
      </c>
      <c r="I20" s="24" t="str">
        <f>IF(D20&gt;D$19,"неверное значение","")</f>
        <v/>
      </c>
      <c r="J20" s="38" t="s">
        <v>33</v>
      </c>
    </row>
    <row r="21" spans="1:10" ht="15.75" thickBot="1" x14ac:dyDescent="0.3">
      <c r="A21" s="46"/>
      <c r="B21" s="31">
        <v>11</v>
      </c>
      <c r="C21" s="2" t="s">
        <v>52</v>
      </c>
      <c r="D21" s="33">
        <f>'1 класс'!D21+'2 класс'!D21+'3 класс'!D21+'4 класс'!D21+'5 класс'!D21+'6 класс'!D21+'7 класс'!D21+'8 класс'!D21+'9 класс'!D21+'10 класс'!D21+'11 класс'!D21</f>
        <v>364</v>
      </c>
      <c r="E21" s="34">
        <f t="shared" si="0"/>
        <v>0.41935483870967744</v>
      </c>
      <c r="F21" s="35">
        <f t="shared" ref="F21" si="4">D$19-D21</f>
        <v>504</v>
      </c>
      <c r="G21" s="36">
        <f t="shared" si="1"/>
        <v>0.58064516129032262</v>
      </c>
      <c r="H21" s="24">
        <f t="shared" si="2"/>
        <v>868</v>
      </c>
      <c r="I21" s="24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46"/>
      <c r="B22" s="31">
        <v>12</v>
      </c>
      <c r="C22" s="2" t="s">
        <v>53</v>
      </c>
      <c r="D22" s="33">
        <f>'1 класс'!D22+'2 класс'!D22+'3 класс'!D22+'4 класс'!D22+'5 класс'!D22+'6 класс'!D22+'7 класс'!D22+'8 класс'!D22+'9 класс'!D22+'10 класс'!D22+'11 класс'!D22</f>
        <v>283</v>
      </c>
      <c r="E22" s="34">
        <f t="shared" si="0"/>
        <v>0.77747252747252749</v>
      </c>
      <c r="F22" s="35">
        <f>D$21-D22</f>
        <v>81</v>
      </c>
      <c r="G22" s="36">
        <f t="shared" si="1"/>
        <v>0.22252747252747251</v>
      </c>
      <c r="H22" s="24">
        <f t="shared" si="2"/>
        <v>364</v>
      </c>
      <c r="I22" s="24" t="str">
        <f t="shared" si="5"/>
        <v/>
      </c>
      <c r="J22" s="38" t="s">
        <v>49</v>
      </c>
    </row>
    <row r="23" spans="1:10" ht="15.75" thickBot="1" x14ac:dyDescent="0.3">
      <c r="A23" s="46"/>
      <c r="B23" s="31">
        <v>13</v>
      </c>
      <c r="C23" s="32" t="s">
        <v>54</v>
      </c>
      <c r="D23" s="33">
        <f>'1 класс'!D23+'2 класс'!D23+'3 класс'!D23+'4 класс'!D23+'5 класс'!D23+'6 класс'!D23+'7 класс'!D23+'8 класс'!D23+'9 класс'!D23+'10 класс'!D23+'11 класс'!D23</f>
        <v>86</v>
      </c>
      <c r="E23" s="34">
        <f t="shared" si="0"/>
        <v>0.23626373626373626</v>
      </c>
      <c r="F23" s="35">
        <f>D$21-D23</f>
        <v>278</v>
      </c>
      <c r="G23" s="36">
        <f t="shared" si="1"/>
        <v>0.76373626373626369</v>
      </c>
      <c r="H23" s="24">
        <f t="shared" si="2"/>
        <v>364</v>
      </c>
      <c r="I23" s="24" t="str">
        <f t="shared" si="5"/>
        <v/>
      </c>
      <c r="J23" s="38" t="s">
        <v>50</v>
      </c>
    </row>
    <row r="24" spans="1:10" ht="15.75" thickBot="1" x14ac:dyDescent="0.3">
      <c r="A24" s="46"/>
      <c r="B24" s="31">
        <v>14</v>
      </c>
      <c r="C24" s="32" t="s">
        <v>18</v>
      </c>
      <c r="D24" s="33">
        <f>'1 класс'!D24+'2 класс'!D24+'3 класс'!D24+'4 класс'!D24+'5 класс'!D24+'6 класс'!D24+'7 класс'!D24+'8 класс'!D24+'9 класс'!D24+'10 класс'!D24+'11 класс'!D24</f>
        <v>211</v>
      </c>
      <c r="E24" s="34">
        <f t="shared" si="0"/>
        <v>0.57967032967032972</v>
      </c>
      <c r="F24" s="35">
        <f>D$21-D24</f>
        <v>153</v>
      </c>
      <c r="G24" s="36">
        <f t="shared" si="1"/>
        <v>0.42032967032967034</v>
      </c>
      <c r="H24" s="24">
        <f t="shared" si="2"/>
        <v>364</v>
      </c>
      <c r="I24" s="24" t="str">
        <f t="shared" si="5"/>
        <v/>
      </c>
      <c r="J24" s="38" t="s">
        <v>50</v>
      </c>
    </row>
    <row r="25" spans="1:10" ht="30.75" thickBot="1" x14ac:dyDescent="0.3">
      <c r="A25" s="45" t="s">
        <v>19</v>
      </c>
      <c r="B25" s="31">
        <v>15</v>
      </c>
      <c r="C25" s="32" t="s">
        <v>20</v>
      </c>
      <c r="D25" s="33">
        <f>'1 класс'!D25+'2 класс'!D25+'3 класс'!D25+'4 класс'!D25+'5 класс'!D25+'6 класс'!D25+'7 класс'!D25+'8 класс'!D25+'9 класс'!D25+'10 класс'!D25+'11 класс'!D25</f>
        <v>445</v>
      </c>
      <c r="E25" s="34">
        <f t="shared" si="0"/>
        <v>0.8135283363802559</v>
      </c>
      <c r="F25" s="35">
        <f>F$19-D25</f>
        <v>102</v>
      </c>
      <c r="G25" s="36">
        <f t="shared" si="1"/>
        <v>0.18647166361974407</v>
      </c>
      <c r="H25" s="24">
        <f t="shared" si="2"/>
        <v>547</v>
      </c>
      <c r="I25" s="24" t="str">
        <f>IF(D25&gt;F$19,"неверное значение","")</f>
        <v/>
      </c>
      <c r="J25" s="38" t="s">
        <v>34</v>
      </c>
    </row>
    <row r="26" spans="1:10" ht="15.75" thickBot="1" x14ac:dyDescent="0.3">
      <c r="A26" s="46"/>
      <c r="B26" s="31">
        <v>16</v>
      </c>
      <c r="C26" s="32" t="s">
        <v>55</v>
      </c>
      <c r="D26" s="33">
        <f>'1 класс'!D26+'2 класс'!D26+'3 класс'!D26+'4 класс'!D26+'5 класс'!D26+'6 класс'!D26+'7 класс'!D26+'8 класс'!D26+'9 класс'!D26+'10 класс'!D26+'11 класс'!D26</f>
        <v>127</v>
      </c>
      <c r="E26" s="34">
        <f t="shared" si="0"/>
        <v>0.23217550274223034</v>
      </c>
      <c r="F26" s="35">
        <f t="shared" ref="F26:F28" si="6">F$19-D26</f>
        <v>420</v>
      </c>
      <c r="G26" s="36">
        <f t="shared" si="1"/>
        <v>0.76782449725776969</v>
      </c>
      <c r="H26" s="24">
        <f t="shared" si="2"/>
        <v>547</v>
      </c>
      <c r="I26" s="24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46"/>
      <c r="B27" s="31">
        <v>17</v>
      </c>
      <c r="C27" s="2" t="s">
        <v>56</v>
      </c>
      <c r="D27" s="33">
        <f>'1 класс'!D27+'2 класс'!D27+'3 класс'!D27+'4 класс'!D27+'5 класс'!D27+'6 класс'!D27+'7 класс'!D27+'8 класс'!D27+'9 класс'!D27+'10 класс'!D27+'11 класс'!D27</f>
        <v>393</v>
      </c>
      <c r="E27" s="34">
        <f t="shared" si="0"/>
        <v>0.71846435100548445</v>
      </c>
      <c r="F27" s="35">
        <f t="shared" si="6"/>
        <v>154</v>
      </c>
      <c r="G27" s="36">
        <f t="shared" si="1"/>
        <v>0.28153564899451555</v>
      </c>
      <c r="H27" s="24">
        <f t="shared" si="2"/>
        <v>547</v>
      </c>
      <c r="I27" s="24" t="str">
        <f t="shared" si="7"/>
        <v/>
      </c>
      <c r="J27" s="38" t="s">
        <v>34</v>
      </c>
    </row>
    <row r="28" spans="1:10" ht="15.75" thickBot="1" x14ac:dyDescent="0.3">
      <c r="A28" s="46"/>
      <c r="B28" s="31">
        <v>18</v>
      </c>
      <c r="C28" s="2" t="s">
        <v>57</v>
      </c>
      <c r="D28" s="33">
        <f>'1 класс'!D28+'2 класс'!D28+'3 класс'!D28+'4 класс'!D28+'5 класс'!D28+'6 класс'!D28+'7 класс'!D28+'8 класс'!D28+'9 класс'!D28+'10 класс'!D28+'11 класс'!D28</f>
        <v>265</v>
      </c>
      <c r="E28" s="34">
        <f t="shared" si="0"/>
        <v>0.48446069469835468</v>
      </c>
      <c r="F28" s="35">
        <f t="shared" si="6"/>
        <v>282</v>
      </c>
      <c r="G28" s="36">
        <f t="shared" si="1"/>
        <v>0.51553930530164538</v>
      </c>
      <c r="H28" s="24">
        <f t="shared" si="2"/>
        <v>547</v>
      </c>
      <c r="I28" s="24" t="str">
        <f t="shared" si="7"/>
        <v/>
      </c>
      <c r="J28" s="38" t="s">
        <v>34</v>
      </c>
    </row>
    <row r="29" spans="1:10" ht="15.75" thickBot="1" x14ac:dyDescent="0.3">
      <c r="A29" s="46"/>
      <c r="B29" s="31">
        <v>19</v>
      </c>
      <c r="C29" s="2" t="s">
        <v>58</v>
      </c>
      <c r="D29" s="33">
        <f>'1 класс'!D29+'2 класс'!D29+'3 класс'!D29+'4 класс'!D29+'5 класс'!D29+'6 класс'!D29+'7 класс'!D29+'8 класс'!D29+'9 класс'!D29+'10 класс'!D29+'11 класс'!D29</f>
        <v>43</v>
      </c>
      <c r="E29" s="34">
        <f t="shared" si="0"/>
        <v>0.16226415094339622</v>
      </c>
      <c r="F29" s="35">
        <f>D28-D29</f>
        <v>222</v>
      </c>
      <c r="G29" s="36">
        <f t="shared" si="1"/>
        <v>0.83773584905660381</v>
      </c>
      <c r="H29" s="24">
        <f t="shared" si="2"/>
        <v>265</v>
      </c>
      <c r="I29" s="24" t="str">
        <f t="shared" si="7"/>
        <v/>
      </c>
      <c r="J29" s="38" t="s">
        <v>62</v>
      </c>
    </row>
    <row r="30" spans="1:10" ht="15.75" thickBot="1" x14ac:dyDescent="0.3">
      <c r="A30" s="46"/>
      <c r="B30" s="31">
        <v>20</v>
      </c>
      <c r="C30" s="2" t="s">
        <v>59</v>
      </c>
      <c r="D30" s="33">
        <f>'1 класс'!D30+'2 класс'!D30+'3 класс'!D30+'4 класс'!D30+'5 класс'!D30+'6 класс'!D30+'7 класс'!D30+'8 класс'!D30+'9 класс'!D30+'10 класс'!D30+'11 класс'!D30</f>
        <v>179</v>
      </c>
      <c r="E30" s="34">
        <f t="shared" si="0"/>
        <v>0.67547169811320751</v>
      </c>
      <c r="F30" s="35">
        <f>D$28-D30</f>
        <v>86</v>
      </c>
      <c r="G30" s="36">
        <f t="shared" si="1"/>
        <v>0.32452830188679244</v>
      </c>
      <c r="H30" s="24">
        <f t="shared" si="2"/>
        <v>265</v>
      </c>
      <c r="I30" s="24" t="str">
        <f t="shared" si="7"/>
        <v/>
      </c>
      <c r="J30" s="38" t="s">
        <v>62</v>
      </c>
    </row>
    <row r="31" spans="1:10" ht="15.75" thickBot="1" x14ac:dyDescent="0.3">
      <c r="A31" s="46"/>
      <c r="B31" s="31">
        <v>21</v>
      </c>
      <c r="C31" s="2" t="s">
        <v>60</v>
      </c>
      <c r="D31" s="33">
        <f>'1 класс'!D31+'2 класс'!D31+'3 класс'!D31+'4 класс'!D31+'5 класс'!D31+'6 класс'!D31+'7 класс'!D31+'8 класс'!D31+'9 класс'!D31+'10 класс'!D31+'11 класс'!D31</f>
        <v>239</v>
      </c>
      <c r="E31" s="34">
        <f t="shared" si="0"/>
        <v>0.90188679245283021</v>
      </c>
      <c r="F31" s="35">
        <f>D$28-D31</f>
        <v>26</v>
      </c>
      <c r="G31" s="36">
        <f t="shared" si="1"/>
        <v>9.8113207547169817E-2</v>
      </c>
      <c r="H31" s="24">
        <f t="shared" si="2"/>
        <v>265</v>
      </c>
      <c r="I31" s="24" t="str">
        <f t="shared" si="7"/>
        <v/>
      </c>
      <c r="J31" s="38" t="s">
        <v>62</v>
      </c>
    </row>
    <row r="32" spans="1:10" ht="15.75" thickBot="1" x14ac:dyDescent="0.3">
      <c r="A32" s="47"/>
      <c r="B32" s="39">
        <v>22</v>
      </c>
      <c r="C32" s="13" t="s">
        <v>61</v>
      </c>
      <c r="D32" s="33">
        <f>'1 класс'!D32+'2 класс'!D32+'3 класс'!D32+'4 класс'!D32+'5 класс'!D32+'6 класс'!D32+'7 класс'!D32+'8 класс'!D32+'9 класс'!D32+'10 класс'!D32+'11 класс'!D32</f>
        <v>95</v>
      </c>
      <c r="E32" s="40">
        <f t="shared" si="0"/>
        <v>0.35849056603773582</v>
      </c>
      <c r="F32" s="41">
        <f>D$28-D32</f>
        <v>170</v>
      </c>
      <c r="G32" s="42">
        <f t="shared" si="1"/>
        <v>0.64150943396226412</v>
      </c>
      <c r="H32" s="24">
        <f t="shared" si="2"/>
        <v>265</v>
      </c>
      <c r="I32" s="24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J41"/>
  <sheetViews>
    <sheetView topLeftCell="A17" workbookViewId="0">
      <selection activeCell="E32" sqref="E32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46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154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thickBot="1" x14ac:dyDescent="0.3">
      <c r="A11" s="62" t="s">
        <v>7</v>
      </c>
      <c r="B11" s="12">
        <v>1</v>
      </c>
      <c r="C11" s="32" t="s">
        <v>8</v>
      </c>
      <c r="D11" s="10">
        <v>112</v>
      </c>
      <c r="E11" s="17">
        <f t="shared" ref="E11:E32" si="0">IF(H11&gt;0,D11/H11,"")</f>
        <v>0.72727272727272729</v>
      </c>
      <c r="F11" s="18">
        <f>IF(D11&lt;0,"",D7-D11)</f>
        <v>42</v>
      </c>
      <c r="G11" s="19">
        <f t="shared" ref="G11:G32" si="1">IF(H11&gt;0,F11/H11,"")</f>
        <v>0.27272727272727271</v>
      </c>
      <c r="H11">
        <f>D11+F11</f>
        <v>154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63"/>
      <c r="B12" s="12">
        <v>2</v>
      </c>
      <c r="C12" s="32" t="s">
        <v>9</v>
      </c>
      <c r="D12" s="10">
        <v>11</v>
      </c>
      <c r="E12" s="17">
        <f t="shared" si="0"/>
        <v>0.26190476190476192</v>
      </c>
      <c r="F12" s="18">
        <f>F11-D12</f>
        <v>31</v>
      </c>
      <c r="G12" s="19">
        <f t="shared" si="1"/>
        <v>0.73809523809523814</v>
      </c>
      <c r="H12">
        <f t="shared" ref="H12:H32" si="2">D12+F12</f>
        <v>42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63"/>
      <c r="B13" s="12">
        <v>3</v>
      </c>
      <c r="C13" s="32" t="s">
        <v>10</v>
      </c>
      <c r="D13" s="10">
        <v>96</v>
      </c>
      <c r="E13" s="17">
        <f t="shared" si="0"/>
        <v>0.62337662337662336</v>
      </c>
      <c r="F13" s="18">
        <f>D7-D13</f>
        <v>58</v>
      </c>
      <c r="G13" s="19">
        <f t="shared" si="1"/>
        <v>0.37662337662337664</v>
      </c>
      <c r="H13">
        <f t="shared" si="2"/>
        <v>154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63"/>
      <c r="B14" s="12">
        <v>4</v>
      </c>
      <c r="C14" s="32" t="s">
        <v>11</v>
      </c>
      <c r="D14" s="10">
        <v>154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154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63"/>
      <c r="B15" s="12">
        <v>5</v>
      </c>
      <c r="C15" s="2" t="s">
        <v>51</v>
      </c>
      <c r="D15" s="10">
        <v>132</v>
      </c>
      <c r="E15" s="17">
        <f t="shared" si="0"/>
        <v>0.8571428571428571</v>
      </c>
      <c r="F15" s="18">
        <f>D7-D15</f>
        <v>22</v>
      </c>
      <c r="G15" s="19">
        <f t="shared" si="1"/>
        <v>0.14285714285714285</v>
      </c>
      <c r="H15">
        <f t="shared" si="2"/>
        <v>154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63"/>
      <c r="B16" s="12">
        <v>6</v>
      </c>
      <c r="C16" s="32" t="s">
        <v>12</v>
      </c>
      <c r="D16" s="10">
        <v>112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112</v>
      </c>
      <c r="J16" s="38" t="s">
        <v>31</v>
      </c>
    </row>
    <row r="17" spans="1:10" ht="15.75" thickBot="1" x14ac:dyDescent="0.3">
      <c r="A17" s="63"/>
      <c r="B17" s="12">
        <v>7</v>
      </c>
      <c r="C17" s="32" t="s">
        <v>13</v>
      </c>
      <c r="D17" s="10">
        <v>112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112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64"/>
      <c r="B18" s="12">
        <v>8</v>
      </c>
      <c r="C18" s="32" t="s">
        <v>14</v>
      </c>
      <c r="D18" s="10">
        <v>112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112</v>
      </c>
      <c r="I18" t="str">
        <f>IF(D18&gt;D$11,"неверное значение","")</f>
        <v/>
      </c>
      <c r="J18" s="38" t="s">
        <v>31</v>
      </c>
    </row>
    <row r="19" spans="1:10" ht="15.75" thickBot="1" x14ac:dyDescent="0.3">
      <c r="A19" s="62" t="s">
        <v>15</v>
      </c>
      <c r="B19" s="12">
        <v>9</v>
      </c>
      <c r="C19" s="32" t="s">
        <v>16</v>
      </c>
      <c r="D19" s="10">
        <v>23</v>
      </c>
      <c r="E19" s="17">
        <f t="shared" si="0"/>
        <v>0.20535714285714285</v>
      </c>
      <c r="F19" s="18">
        <f>D11-D19</f>
        <v>89</v>
      </c>
      <c r="G19" s="19">
        <f t="shared" si="1"/>
        <v>0.7946428571428571</v>
      </c>
      <c r="H19">
        <f t="shared" si="2"/>
        <v>112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63"/>
      <c r="B20" s="12">
        <v>10</v>
      </c>
      <c r="C20" s="32" t="s">
        <v>17</v>
      </c>
      <c r="D20" s="10">
        <v>14</v>
      </c>
      <c r="E20" s="17">
        <f t="shared" si="0"/>
        <v>0.60869565217391308</v>
      </c>
      <c r="F20" s="18">
        <f>D$19-D20</f>
        <v>9</v>
      </c>
      <c r="G20" s="19">
        <f t="shared" si="1"/>
        <v>0.39130434782608697</v>
      </c>
      <c r="H20">
        <f t="shared" si="2"/>
        <v>23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63"/>
      <c r="B21" s="12">
        <v>11</v>
      </c>
      <c r="C21" s="2" t="s">
        <v>52</v>
      </c>
      <c r="D21" s="10">
        <v>23</v>
      </c>
      <c r="E21" s="17">
        <f t="shared" si="0"/>
        <v>1</v>
      </c>
      <c r="F21" s="18">
        <f t="shared" ref="F21" si="4">D$19-D21</f>
        <v>0</v>
      </c>
      <c r="G21" s="19">
        <f t="shared" si="1"/>
        <v>0</v>
      </c>
      <c r="H21">
        <f t="shared" si="2"/>
        <v>23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63"/>
      <c r="B22" s="12">
        <v>12</v>
      </c>
      <c r="C22" s="2" t="s">
        <v>53</v>
      </c>
      <c r="D22" s="10">
        <v>23</v>
      </c>
      <c r="E22" s="17">
        <f t="shared" si="0"/>
        <v>1</v>
      </c>
      <c r="F22" s="18">
        <f>D$21-D22</f>
        <v>0</v>
      </c>
      <c r="G22" s="19">
        <f t="shared" si="1"/>
        <v>0</v>
      </c>
      <c r="H22">
        <f t="shared" si="2"/>
        <v>23</v>
      </c>
      <c r="I22" t="str">
        <f t="shared" si="5"/>
        <v/>
      </c>
      <c r="J22" s="38" t="s">
        <v>49</v>
      </c>
    </row>
    <row r="23" spans="1:10" ht="15.75" thickBot="1" x14ac:dyDescent="0.3">
      <c r="A23" s="63"/>
      <c r="B23" s="12">
        <v>13</v>
      </c>
      <c r="C23" s="32" t="s">
        <v>54</v>
      </c>
      <c r="D23" s="10">
        <v>0</v>
      </c>
      <c r="E23" s="17">
        <f t="shared" si="0"/>
        <v>0</v>
      </c>
      <c r="F23" s="18">
        <f>D$21-D23</f>
        <v>23</v>
      </c>
      <c r="G23" s="19">
        <f t="shared" si="1"/>
        <v>1</v>
      </c>
      <c r="H23">
        <f t="shared" si="2"/>
        <v>23</v>
      </c>
      <c r="I23" t="str">
        <f t="shared" si="5"/>
        <v/>
      </c>
      <c r="J23" s="38" t="s">
        <v>50</v>
      </c>
    </row>
    <row r="24" spans="1:10" ht="15.75" thickBot="1" x14ac:dyDescent="0.3">
      <c r="A24" s="63"/>
      <c r="B24" s="12">
        <v>14</v>
      </c>
      <c r="C24" s="32" t="s">
        <v>18</v>
      </c>
      <c r="D24" s="10">
        <v>19</v>
      </c>
      <c r="E24" s="17">
        <f t="shared" si="0"/>
        <v>0.82608695652173914</v>
      </c>
      <c r="F24" s="18">
        <f>D$21-D24</f>
        <v>4</v>
      </c>
      <c r="G24" s="19">
        <f t="shared" si="1"/>
        <v>0.17391304347826086</v>
      </c>
      <c r="H24">
        <f t="shared" si="2"/>
        <v>23</v>
      </c>
      <c r="I24" t="str">
        <f t="shared" si="5"/>
        <v/>
      </c>
      <c r="J24" s="38" t="s">
        <v>50</v>
      </c>
    </row>
    <row r="25" spans="1:10" ht="30.75" thickBot="1" x14ac:dyDescent="0.3">
      <c r="A25" s="62" t="s">
        <v>19</v>
      </c>
      <c r="B25" s="31">
        <v>15</v>
      </c>
      <c r="C25" s="32" t="s">
        <v>20</v>
      </c>
      <c r="D25" s="10">
        <v>67</v>
      </c>
      <c r="E25" s="17">
        <f t="shared" si="0"/>
        <v>0.7528089887640449</v>
      </c>
      <c r="F25" s="18">
        <f>F$19-D25</f>
        <v>22</v>
      </c>
      <c r="G25" s="19">
        <f t="shared" si="1"/>
        <v>0.24719101123595505</v>
      </c>
      <c r="H25">
        <f t="shared" si="2"/>
        <v>89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63"/>
      <c r="B26" s="31">
        <v>16</v>
      </c>
      <c r="C26" s="32" t="s">
        <v>55</v>
      </c>
      <c r="D26" s="10">
        <v>19</v>
      </c>
      <c r="E26" s="17">
        <f t="shared" si="0"/>
        <v>0.21348314606741572</v>
      </c>
      <c r="F26" s="18">
        <f t="shared" ref="F26:F28" si="6">F$19-D26</f>
        <v>70</v>
      </c>
      <c r="G26" s="19">
        <f t="shared" si="1"/>
        <v>0.7865168539325843</v>
      </c>
      <c r="H26">
        <f t="shared" si="2"/>
        <v>89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63"/>
      <c r="B27" s="31">
        <v>17</v>
      </c>
      <c r="C27" s="2" t="s">
        <v>56</v>
      </c>
      <c r="D27" s="10">
        <v>70</v>
      </c>
      <c r="E27" s="17">
        <f t="shared" si="0"/>
        <v>0.7865168539325843</v>
      </c>
      <c r="F27" s="18">
        <f t="shared" si="6"/>
        <v>19</v>
      </c>
      <c r="G27" s="19">
        <f t="shared" si="1"/>
        <v>0.21348314606741572</v>
      </c>
      <c r="H27">
        <f t="shared" si="2"/>
        <v>89</v>
      </c>
      <c r="I27" t="str">
        <f t="shared" si="7"/>
        <v/>
      </c>
      <c r="J27" s="38" t="s">
        <v>34</v>
      </c>
    </row>
    <row r="28" spans="1:10" ht="15.75" thickBot="1" x14ac:dyDescent="0.3">
      <c r="A28" s="63"/>
      <c r="B28" s="31">
        <v>18</v>
      </c>
      <c r="C28" s="2" t="s">
        <v>57</v>
      </c>
      <c r="D28" s="10">
        <v>54</v>
      </c>
      <c r="E28" s="17">
        <f t="shared" si="0"/>
        <v>0.6067415730337079</v>
      </c>
      <c r="F28" s="18">
        <f t="shared" si="6"/>
        <v>35</v>
      </c>
      <c r="G28" s="19">
        <f t="shared" si="1"/>
        <v>0.39325842696629215</v>
      </c>
      <c r="H28">
        <f t="shared" si="2"/>
        <v>89</v>
      </c>
      <c r="I28" t="str">
        <f t="shared" si="7"/>
        <v/>
      </c>
      <c r="J28" s="38" t="s">
        <v>34</v>
      </c>
    </row>
    <row r="29" spans="1:10" ht="15.75" thickBot="1" x14ac:dyDescent="0.3">
      <c r="A29" s="63"/>
      <c r="B29" s="31">
        <v>19</v>
      </c>
      <c r="C29" s="2" t="s">
        <v>58</v>
      </c>
      <c r="D29" s="10">
        <v>7</v>
      </c>
      <c r="E29" s="17">
        <f t="shared" si="0"/>
        <v>0.12962962962962962</v>
      </c>
      <c r="F29" s="18">
        <f>D$28-D29</f>
        <v>47</v>
      </c>
      <c r="G29" s="19">
        <f t="shared" si="1"/>
        <v>0.87037037037037035</v>
      </c>
      <c r="H29">
        <f t="shared" si="2"/>
        <v>54</v>
      </c>
      <c r="I29" t="str">
        <f t="shared" si="7"/>
        <v/>
      </c>
      <c r="J29" s="38" t="s">
        <v>62</v>
      </c>
    </row>
    <row r="30" spans="1:10" ht="15.75" thickBot="1" x14ac:dyDescent="0.3">
      <c r="A30" s="63"/>
      <c r="B30" s="31">
        <v>20</v>
      </c>
      <c r="C30" s="2" t="s">
        <v>59</v>
      </c>
      <c r="D30" s="10">
        <v>31</v>
      </c>
      <c r="E30" s="17">
        <f t="shared" si="0"/>
        <v>0.57407407407407407</v>
      </c>
      <c r="F30" s="18">
        <f>D$28-D30</f>
        <v>23</v>
      </c>
      <c r="G30" s="19">
        <f t="shared" si="1"/>
        <v>0.42592592592592593</v>
      </c>
      <c r="H30">
        <f t="shared" si="2"/>
        <v>54</v>
      </c>
      <c r="I30" t="str">
        <f t="shared" si="7"/>
        <v/>
      </c>
      <c r="J30" s="38" t="s">
        <v>62</v>
      </c>
    </row>
    <row r="31" spans="1:10" ht="15.75" thickBot="1" x14ac:dyDescent="0.3">
      <c r="A31" s="63"/>
      <c r="B31" s="31">
        <v>21</v>
      </c>
      <c r="C31" s="2" t="s">
        <v>60</v>
      </c>
      <c r="D31" s="10">
        <v>54</v>
      </c>
      <c r="E31" s="17">
        <f t="shared" si="0"/>
        <v>1</v>
      </c>
      <c r="F31" s="18">
        <f>D$28-D31</f>
        <v>0</v>
      </c>
      <c r="G31" s="19">
        <f t="shared" si="1"/>
        <v>0</v>
      </c>
      <c r="H31">
        <f t="shared" si="2"/>
        <v>54</v>
      </c>
      <c r="I31" t="str">
        <f t="shared" si="7"/>
        <v/>
      </c>
      <c r="J31" s="38" t="s">
        <v>62</v>
      </c>
    </row>
    <row r="32" spans="1:10" ht="15.75" thickBot="1" x14ac:dyDescent="0.3">
      <c r="A32" s="64"/>
      <c r="B32" s="39">
        <v>22</v>
      </c>
      <c r="C32" s="13" t="s">
        <v>61</v>
      </c>
      <c r="D32" s="14">
        <v>15</v>
      </c>
      <c r="E32" s="20">
        <f t="shared" si="0"/>
        <v>0.27777777777777779</v>
      </c>
      <c r="F32" s="21">
        <f>D$28-D32</f>
        <v>39</v>
      </c>
      <c r="G32" s="22">
        <f t="shared" si="1"/>
        <v>0.72222222222222221</v>
      </c>
      <c r="H32">
        <f t="shared" si="2"/>
        <v>54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J41"/>
  <sheetViews>
    <sheetView topLeftCell="A12" workbookViewId="0">
      <selection activeCell="D32" sqref="D32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47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86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thickBot="1" x14ac:dyDescent="0.3">
      <c r="A11" s="62" t="s">
        <v>7</v>
      </c>
      <c r="B11" s="12">
        <v>1</v>
      </c>
      <c r="C11" s="32" t="s">
        <v>8</v>
      </c>
      <c r="D11" s="10">
        <v>58</v>
      </c>
      <c r="E11" s="17">
        <f t="shared" ref="E11:E32" si="0">IF(H11&gt;0,D11/H11,"")</f>
        <v>0.67441860465116277</v>
      </c>
      <c r="F11" s="18">
        <f>IF(D11&lt;0,"",D7-D11)</f>
        <v>28</v>
      </c>
      <c r="G11" s="19">
        <f t="shared" ref="G11:G32" si="1">IF(H11&gt;0,F11/H11,"")</f>
        <v>0.32558139534883723</v>
      </c>
      <c r="H11">
        <f>D11+F11</f>
        <v>86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63"/>
      <c r="B12" s="12">
        <v>2</v>
      </c>
      <c r="C12" s="32" t="s">
        <v>9</v>
      </c>
      <c r="D12" s="10">
        <v>7</v>
      </c>
      <c r="E12" s="17">
        <f t="shared" si="0"/>
        <v>0.25</v>
      </c>
      <c r="F12" s="18">
        <f>F11-D12</f>
        <v>21</v>
      </c>
      <c r="G12" s="19">
        <f t="shared" si="1"/>
        <v>0.75</v>
      </c>
      <c r="H12">
        <f t="shared" ref="H12:H32" si="2">D12+F12</f>
        <v>28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63"/>
      <c r="B13" s="12">
        <v>3</v>
      </c>
      <c r="C13" s="32" t="s">
        <v>10</v>
      </c>
      <c r="D13" s="10">
        <v>38</v>
      </c>
      <c r="E13" s="17">
        <f t="shared" si="0"/>
        <v>0.44186046511627908</v>
      </c>
      <c r="F13" s="18">
        <f>D7-D13</f>
        <v>48</v>
      </c>
      <c r="G13" s="19">
        <f t="shared" si="1"/>
        <v>0.55813953488372092</v>
      </c>
      <c r="H13">
        <f t="shared" si="2"/>
        <v>86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63"/>
      <c r="B14" s="12">
        <v>4</v>
      </c>
      <c r="C14" s="32" t="s">
        <v>11</v>
      </c>
      <c r="D14" s="10">
        <v>86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86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63"/>
      <c r="B15" s="12">
        <v>5</v>
      </c>
      <c r="C15" s="2" t="s">
        <v>51</v>
      </c>
      <c r="D15" s="10">
        <v>86</v>
      </c>
      <c r="E15" s="17">
        <f t="shared" si="0"/>
        <v>1</v>
      </c>
      <c r="F15" s="18">
        <f>D7-D15</f>
        <v>0</v>
      </c>
      <c r="G15" s="19">
        <f t="shared" si="1"/>
        <v>0</v>
      </c>
      <c r="H15">
        <f t="shared" si="2"/>
        <v>86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63"/>
      <c r="B16" s="12">
        <v>6</v>
      </c>
      <c r="C16" s="32" t="s">
        <v>12</v>
      </c>
      <c r="D16" s="10">
        <v>45</v>
      </c>
      <c r="E16" s="17">
        <f t="shared" si="0"/>
        <v>0.77586206896551724</v>
      </c>
      <c r="F16" s="18">
        <f>D11-D16</f>
        <v>13</v>
      </c>
      <c r="G16" s="19">
        <f t="shared" si="1"/>
        <v>0.22413793103448276</v>
      </c>
      <c r="H16">
        <f t="shared" si="2"/>
        <v>58</v>
      </c>
      <c r="J16" s="38" t="s">
        <v>31</v>
      </c>
    </row>
    <row r="17" spans="1:10" ht="15.75" thickBot="1" x14ac:dyDescent="0.3">
      <c r="A17" s="63"/>
      <c r="B17" s="12">
        <v>7</v>
      </c>
      <c r="C17" s="32" t="s">
        <v>13</v>
      </c>
      <c r="D17" s="10">
        <v>58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58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64"/>
      <c r="B18" s="12">
        <v>8</v>
      </c>
      <c r="C18" s="32" t="s">
        <v>14</v>
      </c>
      <c r="D18" s="10">
        <v>58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58</v>
      </c>
      <c r="I18" t="str">
        <f>IF(D18&gt;D$11,"неверное значение","")</f>
        <v/>
      </c>
      <c r="J18" s="38" t="s">
        <v>31</v>
      </c>
    </row>
    <row r="19" spans="1:10" ht="15.75" thickBot="1" x14ac:dyDescent="0.3">
      <c r="A19" s="62" t="s">
        <v>15</v>
      </c>
      <c r="B19" s="12">
        <v>9</v>
      </c>
      <c r="C19" s="32" t="s">
        <v>16</v>
      </c>
      <c r="D19" s="10">
        <v>6</v>
      </c>
      <c r="E19" s="17">
        <f t="shared" si="0"/>
        <v>0.10344827586206896</v>
      </c>
      <c r="F19" s="18">
        <f>D11-D19</f>
        <v>52</v>
      </c>
      <c r="G19" s="19">
        <f t="shared" si="1"/>
        <v>0.89655172413793105</v>
      </c>
      <c r="H19">
        <f t="shared" si="2"/>
        <v>58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63"/>
      <c r="B20" s="12">
        <v>10</v>
      </c>
      <c r="C20" s="32" t="s">
        <v>17</v>
      </c>
      <c r="D20" s="10">
        <v>3</v>
      </c>
      <c r="E20" s="17">
        <f t="shared" si="0"/>
        <v>0.5</v>
      </c>
      <c r="F20" s="18">
        <f>D$19-D20</f>
        <v>3</v>
      </c>
      <c r="G20" s="19">
        <f t="shared" si="1"/>
        <v>0.5</v>
      </c>
      <c r="H20">
        <f t="shared" si="2"/>
        <v>6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63"/>
      <c r="B21" s="12">
        <v>11</v>
      </c>
      <c r="C21" s="2" t="s">
        <v>52</v>
      </c>
      <c r="D21" s="10">
        <v>4</v>
      </c>
      <c r="E21" s="17">
        <f t="shared" si="0"/>
        <v>0.66666666666666663</v>
      </c>
      <c r="F21" s="18">
        <f t="shared" ref="F21" si="4">D$19-D21</f>
        <v>2</v>
      </c>
      <c r="G21" s="19">
        <f t="shared" si="1"/>
        <v>0.33333333333333331</v>
      </c>
      <c r="H21">
        <f t="shared" si="2"/>
        <v>6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63"/>
      <c r="B22" s="12">
        <v>12</v>
      </c>
      <c r="C22" s="2" t="s">
        <v>53</v>
      </c>
      <c r="D22" s="10">
        <v>4</v>
      </c>
      <c r="E22" s="17">
        <f t="shared" si="0"/>
        <v>1</v>
      </c>
      <c r="F22" s="18">
        <f>D$21-D22</f>
        <v>0</v>
      </c>
      <c r="G22" s="19">
        <f t="shared" si="1"/>
        <v>0</v>
      </c>
      <c r="H22">
        <f t="shared" si="2"/>
        <v>4</v>
      </c>
      <c r="I22" t="str">
        <f t="shared" si="5"/>
        <v/>
      </c>
      <c r="J22" s="38" t="s">
        <v>49</v>
      </c>
    </row>
    <row r="23" spans="1:10" ht="15.75" thickBot="1" x14ac:dyDescent="0.3">
      <c r="A23" s="63"/>
      <c r="B23" s="12">
        <v>13</v>
      </c>
      <c r="C23" s="32" t="s">
        <v>54</v>
      </c>
      <c r="D23" s="10">
        <v>0</v>
      </c>
      <c r="E23" s="17">
        <f t="shared" si="0"/>
        <v>0</v>
      </c>
      <c r="F23" s="18">
        <f>D$21-D23</f>
        <v>4</v>
      </c>
      <c r="G23" s="19">
        <f t="shared" si="1"/>
        <v>1</v>
      </c>
      <c r="H23">
        <f t="shared" si="2"/>
        <v>4</v>
      </c>
      <c r="I23" t="str">
        <f t="shared" si="5"/>
        <v/>
      </c>
      <c r="J23" s="38" t="s">
        <v>50</v>
      </c>
    </row>
    <row r="24" spans="1:10" ht="15.75" thickBot="1" x14ac:dyDescent="0.3">
      <c r="A24" s="63"/>
      <c r="B24" s="12">
        <v>14</v>
      </c>
      <c r="C24" s="32" t="s">
        <v>18</v>
      </c>
      <c r="D24" s="10">
        <v>2</v>
      </c>
      <c r="E24" s="17">
        <f t="shared" si="0"/>
        <v>0.5</v>
      </c>
      <c r="F24" s="18">
        <f>D$21-D24</f>
        <v>2</v>
      </c>
      <c r="G24" s="19">
        <f t="shared" si="1"/>
        <v>0.5</v>
      </c>
      <c r="H24">
        <f t="shared" si="2"/>
        <v>4</v>
      </c>
      <c r="I24" t="str">
        <f t="shared" si="5"/>
        <v/>
      </c>
      <c r="J24" s="38" t="s">
        <v>50</v>
      </c>
    </row>
    <row r="25" spans="1:10" ht="30.75" thickBot="1" x14ac:dyDescent="0.3">
      <c r="A25" s="62" t="s">
        <v>19</v>
      </c>
      <c r="B25" s="31">
        <v>15</v>
      </c>
      <c r="C25" s="32" t="s">
        <v>20</v>
      </c>
      <c r="D25" s="10">
        <v>45</v>
      </c>
      <c r="E25" s="17">
        <f t="shared" si="0"/>
        <v>0.86538461538461542</v>
      </c>
      <c r="F25" s="18">
        <f>F$19-D25</f>
        <v>7</v>
      </c>
      <c r="G25" s="19">
        <f t="shared" si="1"/>
        <v>0.13461538461538461</v>
      </c>
      <c r="H25">
        <f t="shared" si="2"/>
        <v>52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63"/>
      <c r="B26" s="31">
        <v>16</v>
      </c>
      <c r="C26" s="32" t="s">
        <v>55</v>
      </c>
      <c r="D26" s="10">
        <v>24</v>
      </c>
      <c r="E26" s="17">
        <f t="shared" si="0"/>
        <v>0.46153846153846156</v>
      </c>
      <c r="F26" s="18">
        <f t="shared" ref="F26:F28" si="6">F$19-D26</f>
        <v>28</v>
      </c>
      <c r="G26" s="19">
        <f t="shared" si="1"/>
        <v>0.53846153846153844</v>
      </c>
      <c r="H26">
        <f t="shared" si="2"/>
        <v>52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63"/>
      <c r="B27" s="31">
        <v>17</v>
      </c>
      <c r="C27" s="2" t="s">
        <v>56</v>
      </c>
      <c r="D27" s="10">
        <v>28</v>
      </c>
      <c r="E27" s="17">
        <f t="shared" si="0"/>
        <v>0.53846153846153844</v>
      </c>
      <c r="F27" s="18">
        <f t="shared" si="6"/>
        <v>24</v>
      </c>
      <c r="G27" s="19">
        <f t="shared" si="1"/>
        <v>0.46153846153846156</v>
      </c>
      <c r="H27">
        <f t="shared" si="2"/>
        <v>52</v>
      </c>
      <c r="I27" t="str">
        <f t="shared" si="7"/>
        <v/>
      </c>
      <c r="J27" s="38" t="s">
        <v>34</v>
      </c>
    </row>
    <row r="28" spans="1:10" ht="15.75" thickBot="1" x14ac:dyDescent="0.3">
      <c r="A28" s="63"/>
      <c r="B28" s="31">
        <v>18</v>
      </c>
      <c r="C28" s="2" t="s">
        <v>57</v>
      </c>
      <c r="D28" s="10">
        <v>17</v>
      </c>
      <c r="E28" s="17">
        <f t="shared" si="0"/>
        <v>0.32692307692307693</v>
      </c>
      <c r="F28" s="18">
        <f t="shared" si="6"/>
        <v>35</v>
      </c>
      <c r="G28" s="19">
        <f t="shared" si="1"/>
        <v>0.67307692307692313</v>
      </c>
      <c r="H28">
        <f t="shared" si="2"/>
        <v>52</v>
      </c>
      <c r="I28" t="str">
        <f t="shared" si="7"/>
        <v/>
      </c>
      <c r="J28" s="38" t="s">
        <v>34</v>
      </c>
    </row>
    <row r="29" spans="1:10" ht="15.75" thickBot="1" x14ac:dyDescent="0.3">
      <c r="A29" s="63"/>
      <c r="B29" s="31">
        <v>19</v>
      </c>
      <c r="C29" s="2" t="s">
        <v>58</v>
      </c>
      <c r="D29" s="10">
        <v>4</v>
      </c>
      <c r="E29" s="17">
        <f t="shared" si="0"/>
        <v>0.23529411764705882</v>
      </c>
      <c r="F29" s="18">
        <f>D$28-D29</f>
        <v>13</v>
      </c>
      <c r="G29" s="19">
        <f t="shared" si="1"/>
        <v>0.76470588235294112</v>
      </c>
      <c r="H29">
        <f t="shared" si="2"/>
        <v>17</v>
      </c>
      <c r="I29" t="str">
        <f t="shared" si="7"/>
        <v/>
      </c>
      <c r="J29" s="38" t="s">
        <v>62</v>
      </c>
    </row>
    <row r="30" spans="1:10" ht="15.75" thickBot="1" x14ac:dyDescent="0.3">
      <c r="A30" s="63"/>
      <c r="B30" s="31">
        <v>20</v>
      </c>
      <c r="C30" s="2" t="s">
        <v>59</v>
      </c>
      <c r="D30" s="10">
        <v>17</v>
      </c>
      <c r="E30" s="17">
        <f t="shared" si="0"/>
        <v>1</v>
      </c>
      <c r="F30" s="18">
        <f>D$28-D30</f>
        <v>0</v>
      </c>
      <c r="G30" s="19">
        <f t="shared" si="1"/>
        <v>0</v>
      </c>
      <c r="H30">
        <f t="shared" si="2"/>
        <v>17</v>
      </c>
      <c r="I30" t="str">
        <f t="shared" si="7"/>
        <v/>
      </c>
      <c r="J30" s="38" t="s">
        <v>62</v>
      </c>
    </row>
    <row r="31" spans="1:10" ht="15.75" thickBot="1" x14ac:dyDescent="0.3">
      <c r="A31" s="63"/>
      <c r="B31" s="31">
        <v>21</v>
      </c>
      <c r="C31" s="2" t="s">
        <v>60</v>
      </c>
      <c r="D31" s="10">
        <v>14</v>
      </c>
      <c r="E31" s="17">
        <f t="shared" si="0"/>
        <v>0.82352941176470584</v>
      </c>
      <c r="F31" s="18">
        <f>D$28-D31</f>
        <v>3</v>
      </c>
      <c r="G31" s="19">
        <f t="shared" si="1"/>
        <v>0.17647058823529413</v>
      </c>
      <c r="H31">
        <f t="shared" si="2"/>
        <v>17</v>
      </c>
      <c r="I31" t="str">
        <f t="shared" si="7"/>
        <v/>
      </c>
      <c r="J31" s="38" t="s">
        <v>62</v>
      </c>
    </row>
    <row r="32" spans="1:10" ht="15.75" thickBot="1" x14ac:dyDescent="0.3">
      <c r="A32" s="64"/>
      <c r="B32" s="39">
        <v>22</v>
      </c>
      <c r="C32" s="13" t="s">
        <v>61</v>
      </c>
      <c r="D32" s="14">
        <v>6</v>
      </c>
      <c r="E32" s="20">
        <f t="shared" si="0"/>
        <v>0.35294117647058826</v>
      </c>
      <c r="F32" s="21">
        <f>D$28-D32</f>
        <v>11</v>
      </c>
      <c r="G32" s="22">
        <f t="shared" si="1"/>
        <v>0.6470588235294118</v>
      </c>
      <c r="H32">
        <f t="shared" si="2"/>
        <v>17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J41"/>
  <sheetViews>
    <sheetView workbookViewId="0">
      <selection activeCell="D26" sqref="D26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48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69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thickBot="1" x14ac:dyDescent="0.3">
      <c r="A11" s="62" t="s">
        <v>7</v>
      </c>
      <c r="B11" s="12">
        <v>1</v>
      </c>
      <c r="C11" s="32" t="s">
        <v>8</v>
      </c>
      <c r="D11" s="10">
        <v>47</v>
      </c>
      <c r="E11" s="17">
        <f t="shared" ref="E11:E32" si="0">IF(H11&gt;0,D11/H11,"")</f>
        <v>0.6811594202898551</v>
      </c>
      <c r="F11" s="18">
        <f>IF(D11&lt;0,"",D7-D11)</f>
        <v>22</v>
      </c>
      <c r="G11" s="19">
        <f t="shared" ref="G11:G32" si="1">IF(H11&gt;0,F11/H11,"")</f>
        <v>0.3188405797101449</v>
      </c>
      <c r="H11">
        <f>D11+F11</f>
        <v>69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63"/>
      <c r="B12" s="12">
        <v>2</v>
      </c>
      <c r="C12" s="32" t="s">
        <v>9</v>
      </c>
      <c r="D12" s="10">
        <v>6</v>
      </c>
      <c r="E12" s="17">
        <f t="shared" si="0"/>
        <v>0.27272727272727271</v>
      </c>
      <c r="F12" s="18">
        <f>F11-D12</f>
        <v>16</v>
      </c>
      <c r="G12" s="19">
        <f t="shared" si="1"/>
        <v>0.72727272727272729</v>
      </c>
      <c r="H12">
        <f t="shared" ref="H12:H32" si="2">D12+F12</f>
        <v>22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63"/>
      <c r="B13" s="12">
        <v>3</v>
      </c>
      <c r="C13" s="32" t="s">
        <v>10</v>
      </c>
      <c r="D13" s="10">
        <v>51</v>
      </c>
      <c r="E13" s="17">
        <f t="shared" si="0"/>
        <v>0.73913043478260865</v>
      </c>
      <c r="F13" s="18">
        <f>D7-D13</f>
        <v>18</v>
      </c>
      <c r="G13" s="19">
        <f t="shared" si="1"/>
        <v>0.2608695652173913</v>
      </c>
      <c r="H13">
        <f t="shared" si="2"/>
        <v>69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63"/>
      <c r="B14" s="12">
        <v>4</v>
      </c>
      <c r="C14" s="32" t="s">
        <v>11</v>
      </c>
      <c r="D14" s="10">
        <v>69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69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63"/>
      <c r="B15" s="12">
        <v>5</v>
      </c>
      <c r="C15" s="2" t="s">
        <v>51</v>
      </c>
      <c r="D15" s="10">
        <v>54</v>
      </c>
      <c r="E15" s="17">
        <f t="shared" si="0"/>
        <v>0.78260869565217395</v>
      </c>
      <c r="F15" s="18">
        <f>D7-D15</f>
        <v>15</v>
      </c>
      <c r="G15" s="19">
        <f t="shared" si="1"/>
        <v>0.21739130434782608</v>
      </c>
      <c r="H15">
        <f t="shared" si="2"/>
        <v>69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63"/>
      <c r="B16" s="12">
        <v>6</v>
      </c>
      <c r="C16" s="32" t="s">
        <v>12</v>
      </c>
      <c r="D16" s="10">
        <v>47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47</v>
      </c>
      <c r="J16" s="38" t="s">
        <v>31</v>
      </c>
    </row>
    <row r="17" spans="1:10" ht="15.75" thickBot="1" x14ac:dyDescent="0.3">
      <c r="A17" s="63"/>
      <c r="B17" s="12">
        <v>7</v>
      </c>
      <c r="C17" s="32" t="s">
        <v>13</v>
      </c>
      <c r="D17" s="10">
        <v>47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47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64"/>
      <c r="B18" s="12">
        <v>8</v>
      </c>
      <c r="C18" s="32" t="s">
        <v>14</v>
      </c>
      <c r="D18" s="10">
        <v>47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47</v>
      </c>
      <c r="I18" t="str">
        <f>IF(D18&gt;D$11,"неверное значение","")</f>
        <v/>
      </c>
      <c r="J18" s="38" t="s">
        <v>31</v>
      </c>
    </row>
    <row r="19" spans="1:10" ht="15.75" thickBot="1" x14ac:dyDescent="0.3">
      <c r="A19" s="62" t="s">
        <v>15</v>
      </c>
      <c r="B19" s="12">
        <v>9</v>
      </c>
      <c r="C19" s="32" t="s">
        <v>16</v>
      </c>
      <c r="D19" s="10">
        <v>9</v>
      </c>
      <c r="E19" s="17">
        <f t="shared" si="0"/>
        <v>0.19148936170212766</v>
      </c>
      <c r="F19" s="18">
        <f>D11-D19</f>
        <v>38</v>
      </c>
      <c r="G19" s="19">
        <f t="shared" si="1"/>
        <v>0.80851063829787229</v>
      </c>
      <c r="H19">
        <f t="shared" si="2"/>
        <v>47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63"/>
      <c r="B20" s="12">
        <v>10</v>
      </c>
      <c r="C20" s="32" t="s">
        <v>17</v>
      </c>
      <c r="D20" s="10">
        <v>6</v>
      </c>
      <c r="E20" s="17">
        <f t="shared" si="0"/>
        <v>0.66666666666666663</v>
      </c>
      <c r="F20" s="18">
        <f>D$19-D20</f>
        <v>3</v>
      </c>
      <c r="G20" s="19">
        <f t="shared" si="1"/>
        <v>0.33333333333333331</v>
      </c>
      <c r="H20">
        <f t="shared" si="2"/>
        <v>9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63"/>
      <c r="B21" s="12">
        <v>11</v>
      </c>
      <c r="C21" s="2" t="s">
        <v>52</v>
      </c>
      <c r="D21" s="10">
        <v>3</v>
      </c>
      <c r="E21" s="17">
        <f t="shared" si="0"/>
        <v>0.33333333333333331</v>
      </c>
      <c r="F21" s="18">
        <f t="shared" ref="F21" si="4">D$19-D21</f>
        <v>6</v>
      </c>
      <c r="G21" s="19">
        <f t="shared" si="1"/>
        <v>0.66666666666666663</v>
      </c>
      <c r="H21">
        <f t="shared" si="2"/>
        <v>9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63"/>
      <c r="B22" s="12">
        <v>12</v>
      </c>
      <c r="C22" s="2" t="s">
        <v>53</v>
      </c>
      <c r="D22" s="10">
        <v>3</v>
      </c>
      <c r="E22" s="17">
        <f t="shared" si="0"/>
        <v>1</v>
      </c>
      <c r="F22" s="18">
        <f>D$21-D22</f>
        <v>0</v>
      </c>
      <c r="G22" s="19">
        <f t="shared" si="1"/>
        <v>0</v>
      </c>
      <c r="H22">
        <f t="shared" si="2"/>
        <v>3</v>
      </c>
      <c r="I22" t="str">
        <f t="shared" si="5"/>
        <v/>
      </c>
      <c r="J22" s="38" t="s">
        <v>49</v>
      </c>
    </row>
    <row r="23" spans="1:10" ht="15.75" thickBot="1" x14ac:dyDescent="0.3">
      <c r="A23" s="63"/>
      <c r="B23" s="12">
        <v>13</v>
      </c>
      <c r="C23" s="32" t="s">
        <v>54</v>
      </c>
      <c r="D23" s="10">
        <v>0</v>
      </c>
      <c r="E23" s="17">
        <f t="shared" si="0"/>
        <v>0</v>
      </c>
      <c r="F23" s="18">
        <f>D$21-D23</f>
        <v>3</v>
      </c>
      <c r="G23" s="19">
        <f t="shared" si="1"/>
        <v>1</v>
      </c>
      <c r="H23">
        <f t="shared" si="2"/>
        <v>3</v>
      </c>
      <c r="I23" t="str">
        <f t="shared" si="5"/>
        <v/>
      </c>
      <c r="J23" s="38" t="s">
        <v>50</v>
      </c>
    </row>
    <row r="24" spans="1:10" ht="15.75" thickBot="1" x14ac:dyDescent="0.3">
      <c r="A24" s="63"/>
      <c r="B24" s="12">
        <v>14</v>
      </c>
      <c r="C24" s="32" t="s">
        <v>18</v>
      </c>
      <c r="D24" s="10">
        <v>2</v>
      </c>
      <c r="E24" s="17">
        <f t="shared" si="0"/>
        <v>0.66666666666666663</v>
      </c>
      <c r="F24" s="18">
        <f>D$21-D24</f>
        <v>1</v>
      </c>
      <c r="G24" s="19">
        <f t="shared" si="1"/>
        <v>0.33333333333333331</v>
      </c>
      <c r="H24">
        <f t="shared" si="2"/>
        <v>3</v>
      </c>
      <c r="I24" t="str">
        <f t="shared" si="5"/>
        <v/>
      </c>
      <c r="J24" s="38" t="s">
        <v>50</v>
      </c>
    </row>
    <row r="25" spans="1:10" ht="30.75" thickBot="1" x14ac:dyDescent="0.3">
      <c r="A25" s="62" t="s">
        <v>19</v>
      </c>
      <c r="B25" s="31">
        <v>15</v>
      </c>
      <c r="C25" s="32" t="s">
        <v>20</v>
      </c>
      <c r="D25" s="10">
        <v>31</v>
      </c>
      <c r="E25" s="17">
        <f t="shared" si="0"/>
        <v>0.81578947368421051</v>
      </c>
      <c r="F25" s="18">
        <f>F$19-D25</f>
        <v>7</v>
      </c>
      <c r="G25" s="19">
        <f t="shared" si="1"/>
        <v>0.18421052631578946</v>
      </c>
      <c r="H25">
        <f t="shared" si="2"/>
        <v>38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63"/>
      <c r="B26" s="31">
        <v>16</v>
      </c>
      <c r="C26" s="32" t="s">
        <v>55</v>
      </c>
      <c r="D26" s="10">
        <v>27</v>
      </c>
      <c r="E26" s="17">
        <f t="shared" si="0"/>
        <v>0.71052631578947367</v>
      </c>
      <c r="F26" s="18">
        <f t="shared" ref="F26:F28" si="6">F$19-D26</f>
        <v>11</v>
      </c>
      <c r="G26" s="19">
        <f t="shared" si="1"/>
        <v>0.28947368421052633</v>
      </c>
      <c r="H26">
        <f t="shared" si="2"/>
        <v>38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63"/>
      <c r="B27" s="31">
        <v>17</v>
      </c>
      <c r="C27" s="2" t="s">
        <v>56</v>
      </c>
      <c r="D27" s="10">
        <v>11</v>
      </c>
      <c r="E27" s="17">
        <f t="shared" si="0"/>
        <v>0.28947368421052633</v>
      </c>
      <c r="F27" s="18">
        <f t="shared" si="6"/>
        <v>27</v>
      </c>
      <c r="G27" s="19">
        <f t="shared" si="1"/>
        <v>0.71052631578947367</v>
      </c>
      <c r="H27">
        <f t="shared" si="2"/>
        <v>38</v>
      </c>
      <c r="I27" t="str">
        <f t="shared" si="7"/>
        <v/>
      </c>
      <c r="J27" s="38" t="s">
        <v>34</v>
      </c>
    </row>
    <row r="28" spans="1:10" ht="15.75" thickBot="1" x14ac:dyDescent="0.3">
      <c r="A28" s="63"/>
      <c r="B28" s="31">
        <v>18</v>
      </c>
      <c r="C28" s="2" t="s">
        <v>57</v>
      </c>
      <c r="D28" s="10">
        <v>8</v>
      </c>
      <c r="E28" s="17">
        <f t="shared" si="0"/>
        <v>0.21052631578947367</v>
      </c>
      <c r="F28" s="18">
        <f t="shared" si="6"/>
        <v>30</v>
      </c>
      <c r="G28" s="19">
        <f t="shared" si="1"/>
        <v>0.78947368421052633</v>
      </c>
      <c r="H28">
        <f t="shared" si="2"/>
        <v>38</v>
      </c>
      <c r="I28" t="str">
        <f t="shared" si="7"/>
        <v/>
      </c>
      <c r="J28" s="38" t="s">
        <v>34</v>
      </c>
    </row>
    <row r="29" spans="1:10" ht="15.75" thickBot="1" x14ac:dyDescent="0.3">
      <c r="A29" s="63"/>
      <c r="B29" s="31">
        <v>19</v>
      </c>
      <c r="C29" s="2" t="s">
        <v>58</v>
      </c>
      <c r="D29" s="10">
        <v>2</v>
      </c>
      <c r="E29" s="17">
        <f t="shared" si="0"/>
        <v>0.25</v>
      </c>
      <c r="F29" s="18">
        <f>D$28-D29</f>
        <v>6</v>
      </c>
      <c r="G29" s="19">
        <f t="shared" si="1"/>
        <v>0.75</v>
      </c>
      <c r="H29">
        <f t="shared" si="2"/>
        <v>8</v>
      </c>
      <c r="I29" t="str">
        <f t="shared" si="7"/>
        <v/>
      </c>
      <c r="J29" s="38" t="s">
        <v>62</v>
      </c>
    </row>
    <row r="30" spans="1:10" ht="15.75" thickBot="1" x14ac:dyDescent="0.3">
      <c r="A30" s="63"/>
      <c r="B30" s="31">
        <v>20</v>
      </c>
      <c r="C30" s="2" t="s">
        <v>59</v>
      </c>
      <c r="D30" s="10">
        <v>8</v>
      </c>
      <c r="E30" s="17">
        <f t="shared" si="0"/>
        <v>1</v>
      </c>
      <c r="F30" s="18">
        <f>D$28-D30</f>
        <v>0</v>
      </c>
      <c r="G30" s="19">
        <f t="shared" si="1"/>
        <v>0</v>
      </c>
      <c r="H30">
        <f t="shared" si="2"/>
        <v>8</v>
      </c>
      <c r="I30" t="str">
        <f t="shared" si="7"/>
        <v/>
      </c>
      <c r="J30" s="38" t="s">
        <v>62</v>
      </c>
    </row>
    <row r="31" spans="1:10" ht="15.75" thickBot="1" x14ac:dyDescent="0.3">
      <c r="A31" s="63"/>
      <c r="B31" s="31">
        <v>21</v>
      </c>
      <c r="C31" s="2" t="s">
        <v>60</v>
      </c>
      <c r="D31" s="10">
        <v>8</v>
      </c>
      <c r="E31" s="17">
        <f t="shared" si="0"/>
        <v>1</v>
      </c>
      <c r="F31" s="18">
        <f>D$28-D31</f>
        <v>0</v>
      </c>
      <c r="G31" s="19">
        <f t="shared" si="1"/>
        <v>0</v>
      </c>
      <c r="H31">
        <f t="shared" si="2"/>
        <v>8</v>
      </c>
      <c r="I31" t="str">
        <f t="shared" si="7"/>
        <v/>
      </c>
      <c r="J31" s="38" t="s">
        <v>62</v>
      </c>
    </row>
    <row r="32" spans="1:10" ht="15.75" thickBot="1" x14ac:dyDescent="0.3">
      <c r="A32" s="64"/>
      <c r="B32" s="39">
        <v>22</v>
      </c>
      <c r="C32" s="13" t="s">
        <v>61</v>
      </c>
      <c r="D32" s="14">
        <v>2</v>
      </c>
      <c r="E32" s="20">
        <f t="shared" si="0"/>
        <v>0.25</v>
      </c>
      <c r="F32" s="21">
        <f>D$28-D32</f>
        <v>6</v>
      </c>
      <c r="G32" s="22">
        <f t="shared" si="1"/>
        <v>0.75</v>
      </c>
      <c r="H32">
        <f t="shared" si="2"/>
        <v>8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J40"/>
  <sheetViews>
    <sheetView zoomScale="90" zoomScaleNormal="90" workbookViewId="0">
      <selection activeCell="C42" sqref="C42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38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181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thickBot="1" x14ac:dyDescent="0.3">
      <c r="A11" s="62" t="s">
        <v>7</v>
      </c>
      <c r="B11" s="12">
        <v>1</v>
      </c>
      <c r="C11" s="32" t="s">
        <v>8</v>
      </c>
      <c r="D11" s="10">
        <v>181</v>
      </c>
      <c r="E11" s="17">
        <f t="shared" ref="E11:E32" si="0">IF(H11&gt;0,D11/H11,"")</f>
        <v>1</v>
      </c>
      <c r="F11" s="18">
        <f>IF(D11&lt;0,"",D7-D11)</f>
        <v>0</v>
      </c>
      <c r="G11" s="19">
        <f t="shared" ref="G11:G32" si="1">IF(H11&gt;0,F11/H11,"")</f>
        <v>0</v>
      </c>
      <c r="H11">
        <f>D11+F11</f>
        <v>181</v>
      </c>
      <c r="I11" t="str">
        <f>IF(D11&gt;D$7,"неверное значение","")</f>
        <v/>
      </c>
      <c r="J11" s="8" t="str">
        <f>'сводная по школе'!J11</f>
        <v>количество ответивших равняется общему кол-ву респондентов</v>
      </c>
    </row>
    <row r="12" spans="1:10" ht="30.75" thickBot="1" x14ac:dyDescent="0.3">
      <c r="A12" s="63"/>
      <c r="B12" s="12">
        <v>2</v>
      </c>
      <c r="C12" s="32" t="s">
        <v>9</v>
      </c>
      <c r="D12" s="10">
        <v>0</v>
      </c>
      <c r="E12" s="17" t="str">
        <f t="shared" si="0"/>
        <v/>
      </c>
      <c r="F12" s="18">
        <f>F11-D12</f>
        <v>0</v>
      </c>
      <c r="G12" s="19" t="str">
        <f t="shared" si="1"/>
        <v/>
      </c>
      <c r="H12">
        <f t="shared" ref="H12:H32" si="2">D12+F12</f>
        <v>0</v>
      </c>
      <c r="I12" t="str">
        <f>IF(D12&gt;H12,"неверное значение","")</f>
        <v/>
      </c>
      <c r="J12" s="8" t="str">
        <f>'сводная по школе'!J12</f>
        <v>кол-во ответивших равняется, кол-ву ответивших «Нет» на Вопрос 1</v>
      </c>
    </row>
    <row r="13" spans="1:10" ht="15.75" thickBot="1" x14ac:dyDescent="0.3">
      <c r="A13" s="63"/>
      <c r="B13" s="12">
        <v>3</v>
      </c>
      <c r="C13" s="32" t="s">
        <v>10</v>
      </c>
      <c r="D13" s="10">
        <v>97</v>
      </c>
      <c r="E13" s="17">
        <f t="shared" si="0"/>
        <v>0.53591160220994472</v>
      </c>
      <c r="F13" s="18">
        <f>D7-D13</f>
        <v>84</v>
      </c>
      <c r="G13" s="19">
        <f t="shared" si="1"/>
        <v>0.46408839779005523</v>
      </c>
      <c r="H13">
        <f t="shared" si="2"/>
        <v>181</v>
      </c>
      <c r="I13" t="str">
        <f>IF(D13&gt;D$7,"неверное значение","")</f>
        <v/>
      </c>
      <c r="J13" s="8" t="str">
        <f>'сводная по школе'!J13</f>
        <v>количество ответивших равняется общему кол-ву респондентов</v>
      </c>
    </row>
    <row r="14" spans="1:10" ht="30.75" thickBot="1" x14ac:dyDescent="0.3">
      <c r="A14" s="63"/>
      <c r="B14" s="12">
        <v>4</v>
      </c>
      <c r="C14" s="32" t="s">
        <v>11</v>
      </c>
      <c r="D14" s="10">
        <v>181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181</v>
      </c>
      <c r="I14" t="str">
        <f t="shared" ref="I14" si="3">IF(D14&gt;D$7,"неверное значение","")</f>
        <v/>
      </c>
      <c r="J14" s="8" t="str">
        <f>'сводная по школе'!J14</f>
        <v>количество ответивших равняется общему кол-ву респондентов</v>
      </c>
    </row>
    <row r="15" spans="1:10" ht="30.75" thickBot="1" x14ac:dyDescent="0.3">
      <c r="A15" s="63"/>
      <c r="B15" s="12">
        <v>5</v>
      </c>
      <c r="C15" s="2" t="s">
        <v>51</v>
      </c>
      <c r="D15" s="10">
        <v>181</v>
      </c>
      <c r="E15" s="17">
        <f t="shared" si="0"/>
        <v>1</v>
      </c>
      <c r="F15" s="18">
        <f>D7-D15</f>
        <v>0</v>
      </c>
      <c r="G15" s="19">
        <f t="shared" si="1"/>
        <v>0</v>
      </c>
      <c r="H15">
        <f t="shared" si="2"/>
        <v>181</v>
      </c>
      <c r="I15" t="str">
        <f>IF(D15&gt;D$7,"неверное значение","")</f>
        <v/>
      </c>
      <c r="J15" s="8" t="str">
        <f>'сводная по школе'!J15</f>
        <v>количество ответивших равняется общему кол-ву респондентов</v>
      </c>
    </row>
    <row r="16" spans="1:10" ht="30.75" thickBot="1" x14ac:dyDescent="0.3">
      <c r="A16" s="63"/>
      <c r="B16" s="12">
        <v>6</v>
      </c>
      <c r="C16" s="32" t="s">
        <v>12</v>
      </c>
      <c r="D16" s="10">
        <v>181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181</v>
      </c>
      <c r="I16" t="str">
        <f>IF(D16&gt;D$7,"неверное значение","")</f>
        <v/>
      </c>
      <c r="J16" s="9" t="str">
        <f>'сводная по школе'!J16</f>
        <v>количество ответивших равняется количеству ответивших «Да» на вопрос 1</v>
      </c>
    </row>
    <row r="17" spans="1:10" ht="15.75" thickBot="1" x14ac:dyDescent="0.3">
      <c r="A17" s="63"/>
      <c r="B17" s="12">
        <v>7</v>
      </c>
      <c r="C17" s="32" t="s">
        <v>13</v>
      </c>
      <c r="D17" s="10">
        <v>181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181</v>
      </c>
      <c r="I17" t="str">
        <f>IF(D17&gt;D$11,"неверное значение","")</f>
        <v/>
      </c>
      <c r="J17" s="9" t="str">
        <f>'сводная по школе'!J17</f>
        <v>количество ответивших равняется количеству ответивших «Да» на вопрос 1</v>
      </c>
    </row>
    <row r="18" spans="1:10" ht="30.75" thickBot="1" x14ac:dyDescent="0.3">
      <c r="A18" s="64"/>
      <c r="B18" s="12">
        <v>8</v>
      </c>
      <c r="C18" s="32" t="s">
        <v>14</v>
      </c>
      <c r="D18" s="10">
        <v>181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181</v>
      </c>
      <c r="I18" t="str">
        <f>IF(D18&gt;D$11,"неверное значение","")</f>
        <v/>
      </c>
      <c r="J18" s="9" t="str">
        <f>'сводная по школе'!J18</f>
        <v>количество ответивших равняется количеству ответивших «Да» на вопрос 1</v>
      </c>
    </row>
    <row r="19" spans="1:10" ht="15.75" thickBot="1" x14ac:dyDescent="0.3">
      <c r="A19" s="62" t="s">
        <v>15</v>
      </c>
      <c r="B19" s="12">
        <v>9</v>
      </c>
      <c r="C19" s="32" t="s">
        <v>16</v>
      </c>
      <c r="D19" s="10">
        <v>181</v>
      </c>
      <c r="E19" s="17">
        <f t="shared" si="0"/>
        <v>1</v>
      </c>
      <c r="F19" s="18">
        <f>D11-D19</f>
        <v>0</v>
      </c>
      <c r="G19" s="19">
        <f t="shared" si="1"/>
        <v>0</v>
      </c>
      <c r="H19">
        <f t="shared" si="2"/>
        <v>181</v>
      </c>
      <c r="I19" t="str">
        <f>IF(D19&gt;D$11,"неверное значение","")</f>
        <v/>
      </c>
      <c r="J19" s="9" t="str">
        <f>'сводная по школе'!J19</f>
        <v>общее количество ответивших равняется количеству ответивших «Да» на вопрос 1</v>
      </c>
    </row>
    <row r="20" spans="1:10" ht="30.75" thickBot="1" x14ac:dyDescent="0.3">
      <c r="A20" s="63"/>
      <c r="B20" s="12">
        <v>10</v>
      </c>
      <c r="C20" s="32" t="s">
        <v>17</v>
      </c>
      <c r="D20" s="10">
        <v>158</v>
      </c>
      <c r="E20" s="17">
        <f t="shared" si="0"/>
        <v>0.8729281767955801</v>
      </c>
      <c r="F20" s="18">
        <f>D$19-D20</f>
        <v>23</v>
      </c>
      <c r="G20" s="19">
        <f t="shared" si="1"/>
        <v>0.1270718232044199</v>
      </c>
      <c r="H20">
        <f t="shared" si="2"/>
        <v>181</v>
      </c>
      <c r="I20" t="str">
        <f>IF(D20&gt;D$19,"неверное значение","")</f>
        <v/>
      </c>
      <c r="J20" s="9" t="str">
        <f>'сводная по школе'!J20</f>
        <v>сумма всех ответов равняется кол-ву ответивших «Да» на Вопрос 9</v>
      </c>
    </row>
    <row r="21" spans="1:10" ht="15.75" thickBot="1" x14ac:dyDescent="0.3">
      <c r="A21" s="63"/>
      <c r="B21" s="12">
        <v>11</v>
      </c>
      <c r="C21" s="2" t="s">
        <v>52</v>
      </c>
      <c r="D21" s="10">
        <v>45</v>
      </c>
      <c r="E21" s="17">
        <f t="shared" si="0"/>
        <v>0.24861878453038674</v>
      </c>
      <c r="F21" s="18">
        <f t="shared" ref="F21" si="4">D$19-D21</f>
        <v>136</v>
      </c>
      <c r="G21" s="19">
        <f t="shared" si="1"/>
        <v>0.75138121546961323</v>
      </c>
      <c r="H21">
        <f t="shared" si="2"/>
        <v>181</v>
      </c>
      <c r="I21" t="str">
        <f t="shared" ref="I21:I24" si="5">IF(D21&gt;D$19,"неверное значение","")</f>
        <v/>
      </c>
      <c r="J21" s="9" t="str">
        <f>'сводная по школе'!J21</f>
        <v>сумма всех ответов равняется кол-ву ответивших «Да» на Вопрос 9</v>
      </c>
    </row>
    <row r="22" spans="1:10" ht="15.75" thickBot="1" x14ac:dyDescent="0.3">
      <c r="A22" s="63"/>
      <c r="B22" s="12">
        <v>12</v>
      </c>
      <c r="C22" s="2" t="s">
        <v>53</v>
      </c>
      <c r="D22" s="10">
        <v>45</v>
      </c>
      <c r="E22" s="17">
        <f t="shared" si="0"/>
        <v>1</v>
      </c>
      <c r="F22" s="18">
        <f>D$21-D22</f>
        <v>0</v>
      </c>
      <c r="G22" s="19">
        <f t="shared" si="1"/>
        <v>0</v>
      </c>
      <c r="H22">
        <f t="shared" si="2"/>
        <v>45</v>
      </c>
      <c r="I22" t="str">
        <f t="shared" si="5"/>
        <v/>
      </c>
      <c r="J22" s="9" t="str">
        <f>'сводная по школе'!J22</f>
        <v>сумма всех ответов равна  кол-ву ответивших «Да» на Вопрос 11</v>
      </c>
    </row>
    <row r="23" spans="1:10" ht="15.75" thickBot="1" x14ac:dyDescent="0.3">
      <c r="A23" s="63"/>
      <c r="B23" s="12">
        <v>13</v>
      </c>
      <c r="C23" s="32" t="s">
        <v>54</v>
      </c>
      <c r="D23" s="10">
        <v>5</v>
      </c>
      <c r="E23" s="17">
        <f t="shared" si="0"/>
        <v>0.1111111111111111</v>
      </c>
      <c r="F23" s="18">
        <f>D$21-D23</f>
        <v>40</v>
      </c>
      <c r="G23" s="19">
        <f t="shared" si="1"/>
        <v>0.88888888888888884</v>
      </c>
      <c r="H23">
        <f t="shared" si="2"/>
        <v>45</v>
      </c>
      <c r="I23" t="str">
        <f t="shared" si="5"/>
        <v/>
      </c>
      <c r="J23" s="9" t="str">
        <f>'сводная по школе'!J23</f>
        <v>сумма всех ответов равна кол-ву ответивших «Да» на Вопрос 11</v>
      </c>
    </row>
    <row r="24" spans="1:10" ht="15.75" thickBot="1" x14ac:dyDescent="0.3">
      <c r="A24" s="63"/>
      <c r="B24" s="12">
        <v>14</v>
      </c>
      <c r="C24" s="32" t="s">
        <v>18</v>
      </c>
      <c r="D24" s="10">
        <v>21</v>
      </c>
      <c r="E24" s="17">
        <f t="shared" si="0"/>
        <v>0.46666666666666667</v>
      </c>
      <c r="F24" s="18">
        <f>D$21-D24</f>
        <v>24</v>
      </c>
      <c r="G24" s="19">
        <f t="shared" si="1"/>
        <v>0.53333333333333333</v>
      </c>
      <c r="H24">
        <f t="shared" si="2"/>
        <v>45</v>
      </c>
      <c r="I24" t="str">
        <f t="shared" si="5"/>
        <v/>
      </c>
      <c r="J24" s="9" t="str">
        <f>'сводная по школе'!J24</f>
        <v>сумма всех ответов равна кол-ву ответивших «Да» на Вопрос 11</v>
      </c>
    </row>
    <row r="25" spans="1:10" ht="30.75" thickBot="1" x14ac:dyDescent="0.3">
      <c r="A25" s="62" t="s">
        <v>19</v>
      </c>
      <c r="B25" s="31">
        <v>15</v>
      </c>
      <c r="C25" s="32" t="s">
        <v>20</v>
      </c>
      <c r="D25" s="10">
        <v>0</v>
      </c>
      <c r="E25" s="17" t="str">
        <f t="shared" si="0"/>
        <v/>
      </c>
      <c r="F25" s="18">
        <f>F$19-D25</f>
        <v>0</v>
      </c>
      <c r="G25" s="19" t="str">
        <f t="shared" si="1"/>
        <v/>
      </c>
      <c r="H25">
        <f t="shared" si="2"/>
        <v>0</v>
      </c>
      <c r="I25" t="str">
        <f>IF(D25&gt;F$19,"неверное значение","")</f>
        <v/>
      </c>
      <c r="J25" s="9" t="str">
        <f>'сводная по школе'!J25</f>
        <v>сумма всех ответов равна количеству ответивших «Нет» на вопрос 9</v>
      </c>
    </row>
    <row r="26" spans="1:10" ht="15.75" thickBot="1" x14ac:dyDescent="0.3">
      <c r="A26" s="63"/>
      <c r="B26" s="31">
        <v>16</v>
      </c>
      <c r="C26" s="32" t="s">
        <v>55</v>
      </c>
      <c r="D26" s="10">
        <v>0</v>
      </c>
      <c r="E26" s="17" t="str">
        <f t="shared" si="0"/>
        <v/>
      </c>
      <c r="F26" s="18">
        <f t="shared" ref="F26:F28" si="6">F$19-D26</f>
        <v>0</v>
      </c>
      <c r="G26" s="19" t="str">
        <f t="shared" si="1"/>
        <v/>
      </c>
      <c r="H26">
        <f t="shared" si="2"/>
        <v>0</v>
      </c>
      <c r="I26" t="str">
        <f t="shared" ref="I26:I31" si="7">IF(D26&gt;F$19,"неверное значение","")</f>
        <v/>
      </c>
      <c r="J26" s="9" t="str">
        <f>'сводная по школе'!J26</f>
        <v>сумма всех ответов равна количеству ответивших «Нет» на вопрос 9</v>
      </c>
    </row>
    <row r="27" spans="1:10" ht="30.75" thickBot="1" x14ac:dyDescent="0.3">
      <c r="A27" s="63"/>
      <c r="B27" s="31">
        <v>17</v>
      </c>
      <c r="C27" s="2" t="s">
        <v>56</v>
      </c>
      <c r="D27" s="10">
        <v>0</v>
      </c>
      <c r="E27" s="17" t="str">
        <f t="shared" si="0"/>
        <v/>
      </c>
      <c r="F27" s="18">
        <f t="shared" si="6"/>
        <v>0</v>
      </c>
      <c r="G27" s="19" t="str">
        <f t="shared" si="1"/>
        <v/>
      </c>
      <c r="H27">
        <f t="shared" si="2"/>
        <v>0</v>
      </c>
      <c r="I27" t="str">
        <f t="shared" si="7"/>
        <v/>
      </c>
      <c r="J27" s="9" t="str">
        <f>'сводная по школе'!J27</f>
        <v>сумма всех ответов равна количеству ответивших «Нет» на вопрос 9</v>
      </c>
    </row>
    <row r="28" spans="1:10" ht="15.75" thickBot="1" x14ac:dyDescent="0.3">
      <c r="A28" s="63"/>
      <c r="B28" s="31">
        <v>18</v>
      </c>
      <c r="C28" s="2" t="s">
        <v>57</v>
      </c>
      <c r="D28" s="10">
        <v>0</v>
      </c>
      <c r="E28" s="17" t="str">
        <f t="shared" si="0"/>
        <v/>
      </c>
      <c r="F28" s="18">
        <f t="shared" si="6"/>
        <v>0</v>
      </c>
      <c r="G28" s="19" t="str">
        <f t="shared" si="1"/>
        <v/>
      </c>
      <c r="H28">
        <f t="shared" si="2"/>
        <v>0</v>
      </c>
      <c r="I28" t="str">
        <f t="shared" si="7"/>
        <v/>
      </c>
      <c r="J28" s="9" t="str">
        <f>'сводная по школе'!J28</f>
        <v>сумма всех ответов равна количеству ответивших «Нет» на вопрос 9</v>
      </c>
    </row>
    <row r="29" spans="1:10" ht="15.75" thickBot="1" x14ac:dyDescent="0.3">
      <c r="A29" s="63"/>
      <c r="B29" s="31">
        <v>19</v>
      </c>
      <c r="C29" s="2" t="s">
        <v>58</v>
      </c>
      <c r="D29" s="10">
        <v>0</v>
      </c>
      <c r="E29" s="17" t="str">
        <f t="shared" si="0"/>
        <v/>
      </c>
      <c r="F29" s="18">
        <f>D$28-D29</f>
        <v>0</v>
      </c>
      <c r="G29" s="19" t="str">
        <f t="shared" si="1"/>
        <v/>
      </c>
      <c r="H29">
        <f t="shared" si="2"/>
        <v>0</v>
      </c>
      <c r="I29" t="str">
        <f t="shared" si="7"/>
        <v/>
      </c>
      <c r="J29" s="9" t="str">
        <f>'сводная по школе'!J29</f>
        <v>сумма всех ответов равна количеству ответивших «Да» на вопрос 18</v>
      </c>
    </row>
    <row r="30" spans="1:10" ht="15.75" thickBot="1" x14ac:dyDescent="0.3">
      <c r="A30" s="63"/>
      <c r="B30" s="31">
        <v>20</v>
      </c>
      <c r="C30" s="2" t="s">
        <v>59</v>
      </c>
      <c r="D30" s="10">
        <v>0</v>
      </c>
      <c r="E30" s="17" t="str">
        <f t="shared" si="0"/>
        <v/>
      </c>
      <c r="F30" s="18">
        <f>D$28-D30</f>
        <v>0</v>
      </c>
      <c r="G30" s="19" t="str">
        <f t="shared" si="1"/>
        <v/>
      </c>
      <c r="H30">
        <f t="shared" si="2"/>
        <v>0</v>
      </c>
      <c r="I30" t="str">
        <f t="shared" si="7"/>
        <v/>
      </c>
      <c r="J30" s="9" t="str">
        <f>'сводная по школе'!J30</f>
        <v>сумма всех ответов равна количеству ответивших «Да» на вопрос 18</v>
      </c>
    </row>
    <row r="31" spans="1:10" ht="15.75" thickBot="1" x14ac:dyDescent="0.3">
      <c r="A31" s="63"/>
      <c r="B31" s="31">
        <v>21</v>
      </c>
      <c r="C31" s="2" t="s">
        <v>60</v>
      </c>
      <c r="D31" s="10">
        <v>0</v>
      </c>
      <c r="E31" s="17" t="str">
        <f t="shared" si="0"/>
        <v/>
      </c>
      <c r="F31" s="18">
        <f>D$28-D31</f>
        <v>0</v>
      </c>
      <c r="G31" s="19" t="str">
        <f t="shared" si="1"/>
        <v/>
      </c>
      <c r="H31">
        <f t="shared" si="2"/>
        <v>0</v>
      </c>
      <c r="I31" t="str">
        <f t="shared" si="7"/>
        <v/>
      </c>
      <c r="J31" s="9" t="str">
        <f>'сводная по школе'!J31</f>
        <v>сумма всех ответов равна количеству ответивших «Да» на вопрос 18</v>
      </c>
    </row>
    <row r="32" spans="1:10" ht="15.75" thickBot="1" x14ac:dyDescent="0.3">
      <c r="A32" s="64"/>
      <c r="B32" s="39">
        <v>22</v>
      </c>
      <c r="C32" s="13" t="s">
        <v>61</v>
      </c>
      <c r="D32" s="10">
        <v>0</v>
      </c>
      <c r="E32" s="20" t="str">
        <f t="shared" si="0"/>
        <v/>
      </c>
      <c r="F32" s="21">
        <f>D$28-D32</f>
        <v>0</v>
      </c>
      <c r="G32" s="22" t="str">
        <f t="shared" si="1"/>
        <v/>
      </c>
      <c r="H32">
        <f t="shared" si="2"/>
        <v>0</v>
      </c>
      <c r="I32" t="str">
        <f>IF(D32&gt;F$19,"неверное значение","")</f>
        <v/>
      </c>
      <c r="J32" s="9" t="str">
        <f>'сводная по школе'!J32</f>
        <v>сумма всех ответов равна количеству ответивших «Да» на вопрос 18</v>
      </c>
    </row>
    <row r="33" spans="1:1" ht="15.75" hidden="1" x14ac:dyDescent="0.25">
      <c r="A33" s="7" t="s">
        <v>21</v>
      </c>
    </row>
    <row r="34" spans="1:1" ht="15.75" hidden="1" x14ac:dyDescent="0.25">
      <c r="A34" s="7" t="s">
        <v>22</v>
      </c>
    </row>
    <row r="35" spans="1:1" ht="15.75" hidden="1" x14ac:dyDescent="0.25">
      <c r="A35" s="7" t="s">
        <v>23</v>
      </c>
    </row>
    <row r="36" spans="1:1" ht="15.75" hidden="1" x14ac:dyDescent="0.25">
      <c r="A36" s="7" t="s">
        <v>24</v>
      </c>
    </row>
    <row r="37" spans="1:1" ht="15.75" hidden="1" x14ac:dyDescent="0.25">
      <c r="A37" s="7" t="s">
        <v>25</v>
      </c>
    </row>
    <row r="38" spans="1:1" ht="15.75" hidden="1" x14ac:dyDescent="0.25">
      <c r="A38" s="7" t="s">
        <v>26</v>
      </c>
    </row>
    <row r="39" spans="1:1" ht="15.75" hidden="1" x14ac:dyDescent="0.25">
      <c r="A39" s="7" t="s">
        <v>27</v>
      </c>
    </row>
    <row r="40" spans="1:1" ht="15.75" hidden="1" x14ac:dyDescent="0.25">
      <c r="A40" s="7" t="s">
        <v>28</v>
      </c>
    </row>
  </sheetData>
  <sheetProtection sheet="1" objects="1" scenarios="1"/>
  <mergeCells count="12">
    <mergeCell ref="D2:G2"/>
    <mergeCell ref="A19:A24"/>
    <mergeCell ref="A25:A32"/>
    <mergeCell ref="A4:G4"/>
    <mergeCell ref="A5:G5"/>
    <mergeCell ref="A7:C7"/>
    <mergeCell ref="A9:A10"/>
    <mergeCell ref="B9:B10"/>
    <mergeCell ref="C9:C10"/>
    <mergeCell ref="D9:E9"/>
    <mergeCell ref="F9:G9"/>
    <mergeCell ref="A11:A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J41"/>
  <sheetViews>
    <sheetView workbookViewId="0">
      <selection activeCell="C12" sqref="C12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39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168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thickBot="1" x14ac:dyDescent="0.3">
      <c r="A11" s="62" t="s">
        <v>7</v>
      </c>
      <c r="B11" s="12">
        <v>1</v>
      </c>
      <c r="C11" s="32" t="s">
        <v>8</v>
      </c>
      <c r="D11" s="10">
        <v>168</v>
      </c>
      <c r="E11" s="17">
        <f t="shared" ref="E11:E32" si="0">IF(H11&gt;0,D11/H11,"")</f>
        <v>1</v>
      </c>
      <c r="F11" s="18">
        <f>IF(D11&lt;0,"",D7-D11)</f>
        <v>0</v>
      </c>
      <c r="G11" s="19">
        <f t="shared" ref="G11:G32" si="1">IF(H11&gt;0,F11/H11,"")</f>
        <v>0</v>
      </c>
      <c r="H11">
        <f>D11+F11</f>
        <v>168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63"/>
      <c r="B12" s="12">
        <v>2</v>
      </c>
      <c r="C12" s="32" t="s">
        <v>9</v>
      </c>
      <c r="D12" s="10">
        <v>0</v>
      </c>
      <c r="E12" s="17" t="str">
        <f t="shared" si="0"/>
        <v/>
      </c>
      <c r="F12" s="18">
        <f>F11-D12</f>
        <v>0</v>
      </c>
      <c r="G12" s="19" t="str">
        <f t="shared" si="1"/>
        <v/>
      </c>
      <c r="H12">
        <f t="shared" ref="H12:H32" si="2">D12+F12</f>
        <v>0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63"/>
      <c r="B13" s="12">
        <v>3</v>
      </c>
      <c r="C13" s="32" t="s">
        <v>10</v>
      </c>
      <c r="D13" s="10">
        <v>119</v>
      </c>
      <c r="E13" s="17">
        <f t="shared" si="0"/>
        <v>0.70833333333333337</v>
      </c>
      <c r="F13" s="18">
        <f>D7-D13</f>
        <v>49</v>
      </c>
      <c r="G13" s="19">
        <f t="shared" si="1"/>
        <v>0.29166666666666669</v>
      </c>
      <c r="H13">
        <f t="shared" si="2"/>
        <v>168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63"/>
      <c r="B14" s="12">
        <v>4</v>
      </c>
      <c r="C14" s="32" t="s">
        <v>11</v>
      </c>
      <c r="D14" s="10">
        <v>168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168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63"/>
      <c r="B15" s="12">
        <v>5</v>
      </c>
      <c r="C15" s="2" t="s">
        <v>51</v>
      </c>
      <c r="D15" s="10">
        <v>168</v>
      </c>
      <c r="E15" s="17">
        <f t="shared" si="0"/>
        <v>1</v>
      </c>
      <c r="F15" s="18">
        <f>D7-D15</f>
        <v>0</v>
      </c>
      <c r="G15" s="19">
        <f t="shared" si="1"/>
        <v>0</v>
      </c>
      <c r="H15">
        <f t="shared" si="2"/>
        <v>168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63"/>
      <c r="B16" s="12">
        <v>6</v>
      </c>
      <c r="C16" s="32" t="s">
        <v>12</v>
      </c>
      <c r="D16" s="10">
        <v>168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168</v>
      </c>
      <c r="J16" s="38" t="s">
        <v>31</v>
      </c>
    </row>
    <row r="17" spans="1:10" ht="15.75" thickBot="1" x14ac:dyDescent="0.3">
      <c r="A17" s="63"/>
      <c r="B17" s="12">
        <v>7</v>
      </c>
      <c r="C17" s="32" t="s">
        <v>13</v>
      </c>
      <c r="D17" s="10">
        <v>168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168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64"/>
      <c r="B18" s="12">
        <v>8</v>
      </c>
      <c r="C18" s="32" t="s">
        <v>14</v>
      </c>
      <c r="D18" s="10">
        <v>168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168</v>
      </c>
      <c r="I18" t="str">
        <f>IF(D18&gt;D$11,"неверное значение","")</f>
        <v/>
      </c>
      <c r="J18" s="38" t="s">
        <v>31</v>
      </c>
    </row>
    <row r="19" spans="1:10" ht="15.75" thickBot="1" x14ac:dyDescent="0.3">
      <c r="A19" s="62" t="s">
        <v>15</v>
      </c>
      <c r="B19" s="12">
        <v>9</v>
      </c>
      <c r="C19" s="32" t="s">
        <v>16</v>
      </c>
      <c r="D19" s="10">
        <v>168</v>
      </c>
      <c r="E19" s="17">
        <f t="shared" si="0"/>
        <v>1</v>
      </c>
      <c r="F19" s="18">
        <f>D11-D19</f>
        <v>0</v>
      </c>
      <c r="G19" s="19">
        <f t="shared" si="1"/>
        <v>0</v>
      </c>
      <c r="H19">
        <f t="shared" si="2"/>
        <v>168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63"/>
      <c r="B20" s="12">
        <v>10</v>
      </c>
      <c r="C20" s="32" t="s">
        <v>17</v>
      </c>
      <c r="D20" s="10">
        <v>138</v>
      </c>
      <c r="E20" s="17">
        <f t="shared" si="0"/>
        <v>0.8214285714285714</v>
      </c>
      <c r="F20" s="18">
        <f>D$19-D20</f>
        <v>30</v>
      </c>
      <c r="G20" s="19">
        <f t="shared" si="1"/>
        <v>0.17857142857142858</v>
      </c>
      <c r="H20">
        <f t="shared" si="2"/>
        <v>168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63"/>
      <c r="B21" s="12">
        <v>11</v>
      </c>
      <c r="C21" s="2" t="s">
        <v>52</v>
      </c>
      <c r="D21" s="10">
        <v>57</v>
      </c>
      <c r="E21" s="17">
        <f t="shared" si="0"/>
        <v>0.3392857142857143</v>
      </c>
      <c r="F21" s="18">
        <f t="shared" ref="F21" si="4">D$19-D21</f>
        <v>111</v>
      </c>
      <c r="G21" s="19">
        <f t="shared" si="1"/>
        <v>0.6607142857142857</v>
      </c>
      <c r="H21">
        <f t="shared" si="2"/>
        <v>168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63"/>
      <c r="B22" s="12">
        <v>12</v>
      </c>
      <c r="C22" s="2" t="s">
        <v>53</v>
      </c>
      <c r="D22" s="10">
        <v>29</v>
      </c>
      <c r="E22" s="17">
        <f t="shared" si="0"/>
        <v>0.50877192982456143</v>
      </c>
      <c r="F22" s="18">
        <f>D$21-D22</f>
        <v>28</v>
      </c>
      <c r="G22" s="19">
        <f t="shared" si="1"/>
        <v>0.49122807017543857</v>
      </c>
      <c r="H22">
        <f t="shared" si="2"/>
        <v>57</v>
      </c>
      <c r="I22" t="str">
        <f t="shared" si="5"/>
        <v/>
      </c>
      <c r="J22" s="38" t="s">
        <v>49</v>
      </c>
    </row>
    <row r="23" spans="1:10" ht="15.75" thickBot="1" x14ac:dyDescent="0.3">
      <c r="A23" s="63"/>
      <c r="B23" s="12">
        <v>13</v>
      </c>
      <c r="C23" s="32" t="s">
        <v>54</v>
      </c>
      <c r="D23" s="10">
        <v>28</v>
      </c>
      <c r="E23" s="17">
        <f t="shared" si="0"/>
        <v>0.49122807017543857</v>
      </c>
      <c r="F23" s="18">
        <f>D$21-D23</f>
        <v>29</v>
      </c>
      <c r="G23" s="19">
        <f t="shared" si="1"/>
        <v>0.50877192982456143</v>
      </c>
      <c r="H23">
        <f t="shared" si="2"/>
        <v>57</v>
      </c>
      <c r="I23" t="str">
        <f t="shared" si="5"/>
        <v/>
      </c>
      <c r="J23" s="38" t="s">
        <v>50</v>
      </c>
    </row>
    <row r="24" spans="1:10" ht="15.75" thickBot="1" x14ac:dyDescent="0.3">
      <c r="A24" s="63"/>
      <c r="B24" s="12">
        <v>14</v>
      </c>
      <c r="C24" s="32" t="s">
        <v>18</v>
      </c>
      <c r="D24" s="10">
        <v>23</v>
      </c>
      <c r="E24" s="17">
        <f t="shared" si="0"/>
        <v>0.40350877192982454</v>
      </c>
      <c r="F24" s="18">
        <f>D$21-D24</f>
        <v>34</v>
      </c>
      <c r="G24" s="19">
        <f t="shared" si="1"/>
        <v>0.59649122807017541</v>
      </c>
      <c r="H24">
        <f t="shared" si="2"/>
        <v>57</v>
      </c>
      <c r="I24" t="str">
        <f t="shared" si="5"/>
        <v/>
      </c>
      <c r="J24" s="38" t="s">
        <v>50</v>
      </c>
    </row>
    <row r="25" spans="1:10" ht="30.75" thickBot="1" x14ac:dyDescent="0.3">
      <c r="A25" s="62" t="s">
        <v>19</v>
      </c>
      <c r="B25" s="31">
        <v>15</v>
      </c>
      <c r="C25" s="32" t="s">
        <v>20</v>
      </c>
      <c r="D25" s="10">
        <v>0</v>
      </c>
      <c r="E25" s="17" t="str">
        <f t="shared" si="0"/>
        <v/>
      </c>
      <c r="F25" s="18">
        <f>F$19-D25</f>
        <v>0</v>
      </c>
      <c r="G25" s="19" t="str">
        <f t="shared" si="1"/>
        <v/>
      </c>
      <c r="H25">
        <f t="shared" si="2"/>
        <v>0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63"/>
      <c r="B26" s="31">
        <v>16</v>
      </c>
      <c r="C26" s="32" t="s">
        <v>55</v>
      </c>
      <c r="D26" s="10">
        <v>0</v>
      </c>
      <c r="E26" s="17" t="str">
        <f t="shared" si="0"/>
        <v/>
      </c>
      <c r="F26" s="18">
        <f t="shared" ref="F26:F28" si="6">F$19-D26</f>
        <v>0</v>
      </c>
      <c r="G26" s="19" t="str">
        <f t="shared" si="1"/>
        <v/>
      </c>
      <c r="H26">
        <f t="shared" si="2"/>
        <v>0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63"/>
      <c r="B27" s="31">
        <v>17</v>
      </c>
      <c r="C27" s="2" t="s">
        <v>56</v>
      </c>
      <c r="D27" s="10">
        <v>0</v>
      </c>
      <c r="E27" s="17" t="str">
        <f t="shared" si="0"/>
        <v/>
      </c>
      <c r="F27" s="18">
        <f t="shared" si="6"/>
        <v>0</v>
      </c>
      <c r="G27" s="19" t="str">
        <f t="shared" si="1"/>
        <v/>
      </c>
      <c r="H27">
        <f t="shared" si="2"/>
        <v>0</v>
      </c>
      <c r="I27" t="str">
        <f t="shared" si="7"/>
        <v/>
      </c>
      <c r="J27" s="38" t="s">
        <v>34</v>
      </c>
    </row>
    <row r="28" spans="1:10" ht="15.75" thickBot="1" x14ac:dyDescent="0.3">
      <c r="A28" s="63"/>
      <c r="B28" s="31">
        <v>18</v>
      </c>
      <c r="C28" s="2" t="s">
        <v>57</v>
      </c>
      <c r="D28" s="10">
        <v>0</v>
      </c>
      <c r="E28" s="17" t="str">
        <f t="shared" si="0"/>
        <v/>
      </c>
      <c r="F28" s="18">
        <f t="shared" si="6"/>
        <v>0</v>
      </c>
      <c r="G28" s="19" t="str">
        <f t="shared" si="1"/>
        <v/>
      </c>
      <c r="H28">
        <f t="shared" si="2"/>
        <v>0</v>
      </c>
      <c r="I28" t="str">
        <f t="shared" si="7"/>
        <v/>
      </c>
      <c r="J28" s="38" t="s">
        <v>34</v>
      </c>
    </row>
    <row r="29" spans="1:10" ht="15.75" thickBot="1" x14ac:dyDescent="0.3">
      <c r="A29" s="63"/>
      <c r="B29" s="31">
        <v>19</v>
      </c>
      <c r="C29" s="2" t="s">
        <v>58</v>
      </c>
      <c r="D29" s="10">
        <v>0</v>
      </c>
      <c r="E29" s="17" t="str">
        <f t="shared" si="0"/>
        <v/>
      </c>
      <c r="F29" s="18">
        <f>D$28-D29</f>
        <v>0</v>
      </c>
      <c r="G29" s="19" t="str">
        <f t="shared" si="1"/>
        <v/>
      </c>
      <c r="H29">
        <f t="shared" si="2"/>
        <v>0</v>
      </c>
      <c r="I29" t="str">
        <f t="shared" si="7"/>
        <v/>
      </c>
      <c r="J29" s="38" t="s">
        <v>62</v>
      </c>
    </row>
    <row r="30" spans="1:10" ht="15.75" thickBot="1" x14ac:dyDescent="0.3">
      <c r="A30" s="63"/>
      <c r="B30" s="31">
        <v>20</v>
      </c>
      <c r="C30" s="2" t="s">
        <v>59</v>
      </c>
      <c r="D30" s="10">
        <v>0</v>
      </c>
      <c r="E30" s="17" t="str">
        <f t="shared" si="0"/>
        <v/>
      </c>
      <c r="F30" s="18">
        <f>D$28-D30</f>
        <v>0</v>
      </c>
      <c r="G30" s="19" t="str">
        <f t="shared" si="1"/>
        <v/>
      </c>
      <c r="H30">
        <f t="shared" si="2"/>
        <v>0</v>
      </c>
      <c r="I30" t="str">
        <f t="shared" si="7"/>
        <v/>
      </c>
      <c r="J30" s="38" t="s">
        <v>62</v>
      </c>
    </row>
    <row r="31" spans="1:10" ht="15.75" thickBot="1" x14ac:dyDescent="0.3">
      <c r="A31" s="63"/>
      <c r="B31" s="31">
        <v>21</v>
      </c>
      <c r="C31" s="2" t="s">
        <v>60</v>
      </c>
      <c r="D31" s="10">
        <v>0</v>
      </c>
      <c r="E31" s="17" t="str">
        <f t="shared" si="0"/>
        <v/>
      </c>
      <c r="F31" s="18">
        <f>D$28-D31</f>
        <v>0</v>
      </c>
      <c r="G31" s="19" t="str">
        <f t="shared" si="1"/>
        <v/>
      </c>
      <c r="H31">
        <f t="shared" si="2"/>
        <v>0</v>
      </c>
      <c r="I31" t="str">
        <f t="shared" si="7"/>
        <v/>
      </c>
      <c r="J31" s="38" t="s">
        <v>62</v>
      </c>
    </row>
    <row r="32" spans="1:10" ht="15.75" thickBot="1" x14ac:dyDescent="0.3">
      <c r="A32" s="64"/>
      <c r="B32" s="39">
        <v>22</v>
      </c>
      <c r="C32" s="13" t="s">
        <v>61</v>
      </c>
      <c r="D32" s="10">
        <v>0</v>
      </c>
      <c r="E32" s="20" t="str">
        <f t="shared" si="0"/>
        <v/>
      </c>
      <c r="F32" s="21">
        <f>D$28-D32</f>
        <v>0</v>
      </c>
      <c r="G32" s="22" t="str">
        <f t="shared" si="1"/>
        <v/>
      </c>
      <c r="H32">
        <f t="shared" si="2"/>
        <v>0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J41"/>
  <sheetViews>
    <sheetView workbookViewId="0">
      <selection activeCell="D22" sqref="D22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40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176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thickBot="1" x14ac:dyDescent="0.3">
      <c r="A11" s="62" t="s">
        <v>7</v>
      </c>
      <c r="B11" s="12">
        <v>1</v>
      </c>
      <c r="C11" s="2" t="s">
        <v>8</v>
      </c>
      <c r="D11" s="10">
        <v>176</v>
      </c>
      <c r="E11" s="17">
        <f t="shared" ref="E11:E32" si="0">IF(H11&gt;0,D11/H11,"")</f>
        <v>1</v>
      </c>
      <c r="F11" s="18"/>
      <c r="G11" s="19">
        <f t="shared" ref="G11:G32" si="1">IF(H11&gt;0,F11/H11,"")</f>
        <v>0</v>
      </c>
      <c r="H11">
        <f>D11+F11</f>
        <v>176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63"/>
      <c r="B12" s="12">
        <v>2</v>
      </c>
      <c r="C12" s="2" t="s">
        <v>9</v>
      </c>
      <c r="D12" s="10">
        <v>0</v>
      </c>
      <c r="E12" s="17" t="str">
        <f t="shared" si="0"/>
        <v/>
      </c>
      <c r="F12" s="18"/>
      <c r="G12" s="19" t="str">
        <f t="shared" si="1"/>
        <v/>
      </c>
      <c r="H12">
        <f t="shared" ref="H12:H32" si="2">D12+F12</f>
        <v>0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63"/>
      <c r="B13" s="12">
        <v>3</v>
      </c>
      <c r="C13" s="2" t="s">
        <v>10</v>
      </c>
      <c r="D13" s="10">
        <v>122</v>
      </c>
      <c r="E13" s="17">
        <f t="shared" si="0"/>
        <v>0.69318181818181823</v>
      </c>
      <c r="F13" s="18">
        <f>D7-D13</f>
        <v>54</v>
      </c>
      <c r="G13" s="19">
        <f t="shared" si="1"/>
        <v>0.30681818181818182</v>
      </c>
      <c r="H13">
        <f t="shared" si="2"/>
        <v>176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63"/>
      <c r="B14" s="12">
        <v>4</v>
      </c>
      <c r="C14" s="2" t="s">
        <v>11</v>
      </c>
      <c r="D14" s="10">
        <v>176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176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63"/>
      <c r="B15" s="12">
        <v>5</v>
      </c>
      <c r="C15" s="2" t="s">
        <v>51</v>
      </c>
      <c r="D15" s="10">
        <v>176</v>
      </c>
      <c r="E15" s="17">
        <f t="shared" si="0"/>
        <v>1</v>
      </c>
      <c r="F15" s="18">
        <f>D7-D15</f>
        <v>0</v>
      </c>
      <c r="G15" s="19">
        <f t="shared" si="1"/>
        <v>0</v>
      </c>
      <c r="H15">
        <f t="shared" si="2"/>
        <v>176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63"/>
      <c r="B16" s="12">
        <v>6</v>
      </c>
      <c r="C16" s="2" t="s">
        <v>12</v>
      </c>
      <c r="D16" s="10">
        <v>176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176</v>
      </c>
      <c r="J16" s="38" t="s">
        <v>31</v>
      </c>
    </row>
    <row r="17" spans="1:10" ht="15.75" thickBot="1" x14ac:dyDescent="0.3">
      <c r="A17" s="63"/>
      <c r="B17" s="12">
        <v>7</v>
      </c>
      <c r="C17" s="2" t="s">
        <v>13</v>
      </c>
      <c r="D17" s="10">
        <v>176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176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64"/>
      <c r="B18" s="12">
        <v>8</v>
      </c>
      <c r="C18" s="2" t="s">
        <v>14</v>
      </c>
      <c r="D18" s="10">
        <v>176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176</v>
      </c>
      <c r="I18" t="str">
        <f>IF(D18&gt;D$11,"неверное значение","")</f>
        <v/>
      </c>
      <c r="J18" s="38" t="s">
        <v>31</v>
      </c>
    </row>
    <row r="19" spans="1:10" ht="15.75" thickBot="1" x14ac:dyDescent="0.3">
      <c r="A19" s="62" t="s">
        <v>15</v>
      </c>
      <c r="B19" s="12">
        <v>9</v>
      </c>
      <c r="C19" s="2" t="s">
        <v>16</v>
      </c>
      <c r="D19" s="10">
        <v>176</v>
      </c>
      <c r="E19" s="17">
        <f t="shared" si="0"/>
        <v>1</v>
      </c>
      <c r="F19" s="18">
        <f>D11-D19</f>
        <v>0</v>
      </c>
      <c r="G19" s="19">
        <f t="shared" si="1"/>
        <v>0</v>
      </c>
      <c r="H19">
        <f t="shared" si="2"/>
        <v>176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63"/>
      <c r="B20" s="12">
        <v>10</v>
      </c>
      <c r="C20" s="2" t="s">
        <v>17</v>
      </c>
      <c r="D20" s="10">
        <v>121</v>
      </c>
      <c r="E20" s="17">
        <f t="shared" si="0"/>
        <v>0.6875</v>
      </c>
      <c r="F20" s="18">
        <f>D$19-D20</f>
        <v>55</v>
      </c>
      <c r="G20" s="19">
        <f t="shared" si="1"/>
        <v>0.3125</v>
      </c>
      <c r="H20">
        <f t="shared" si="2"/>
        <v>176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63"/>
      <c r="B21" s="12">
        <v>11</v>
      </c>
      <c r="C21" s="2" t="s">
        <v>52</v>
      </c>
      <c r="D21" s="10">
        <v>67</v>
      </c>
      <c r="E21" s="17">
        <f t="shared" si="0"/>
        <v>0.38068181818181818</v>
      </c>
      <c r="F21" s="18">
        <f t="shared" ref="F21" si="4">D$19-D21</f>
        <v>109</v>
      </c>
      <c r="G21" s="19">
        <f t="shared" si="1"/>
        <v>0.61931818181818177</v>
      </c>
      <c r="H21">
        <f t="shared" si="2"/>
        <v>176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63"/>
      <c r="B22" s="12">
        <v>12</v>
      </c>
      <c r="C22" s="2" t="s">
        <v>53</v>
      </c>
      <c r="D22" s="10">
        <v>44</v>
      </c>
      <c r="E22" s="17">
        <f t="shared" si="0"/>
        <v>0.65671641791044777</v>
      </c>
      <c r="F22" s="18">
        <f>D$21-D22</f>
        <v>23</v>
      </c>
      <c r="G22" s="19">
        <f t="shared" si="1"/>
        <v>0.34328358208955223</v>
      </c>
      <c r="H22">
        <f t="shared" si="2"/>
        <v>67</v>
      </c>
      <c r="I22" t="str">
        <f t="shared" si="5"/>
        <v/>
      </c>
      <c r="J22" s="38" t="s">
        <v>49</v>
      </c>
    </row>
    <row r="23" spans="1:10" ht="15.75" thickBot="1" x14ac:dyDescent="0.3">
      <c r="A23" s="63"/>
      <c r="B23" s="12">
        <v>13</v>
      </c>
      <c r="C23" s="2" t="s">
        <v>54</v>
      </c>
      <c r="D23" s="10">
        <v>23</v>
      </c>
      <c r="E23" s="17">
        <f t="shared" si="0"/>
        <v>0.34328358208955223</v>
      </c>
      <c r="F23" s="18">
        <f>D$21-D23</f>
        <v>44</v>
      </c>
      <c r="G23" s="19">
        <f t="shared" si="1"/>
        <v>0.65671641791044777</v>
      </c>
      <c r="H23">
        <f t="shared" si="2"/>
        <v>67</v>
      </c>
      <c r="I23" t="str">
        <f t="shared" si="5"/>
        <v/>
      </c>
      <c r="J23" s="38" t="s">
        <v>50</v>
      </c>
    </row>
    <row r="24" spans="1:10" ht="15.75" thickBot="1" x14ac:dyDescent="0.3">
      <c r="A24" s="63"/>
      <c r="B24" s="12">
        <v>14</v>
      </c>
      <c r="C24" s="2" t="s">
        <v>18</v>
      </c>
      <c r="D24" s="10">
        <v>31</v>
      </c>
      <c r="E24" s="17">
        <f t="shared" si="0"/>
        <v>0.46268656716417911</v>
      </c>
      <c r="F24" s="18">
        <f>D$21-D24</f>
        <v>36</v>
      </c>
      <c r="G24" s="19">
        <f t="shared" si="1"/>
        <v>0.53731343283582089</v>
      </c>
      <c r="H24">
        <f t="shared" si="2"/>
        <v>67</v>
      </c>
      <c r="I24" t="str">
        <f t="shared" si="5"/>
        <v/>
      </c>
      <c r="J24" s="38" t="s">
        <v>50</v>
      </c>
    </row>
    <row r="25" spans="1:10" ht="30.75" thickBot="1" x14ac:dyDescent="0.3">
      <c r="A25" s="62" t="s">
        <v>19</v>
      </c>
      <c r="B25" s="31">
        <v>15</v>
      </c>
      <c r="C25" s="2" t="s">
        <v>20</v>
      </c>
      <c r="D25" s="10">
        <v>0</v>
      </c>
      <c r="E25" s="17" t="str">
        <f t="shared" si="0"/>
        <v/>
      </c>
      <c r="F25" s="18">
        <f>F$19-D25</f>
        <v>0</v>
      </c>
      <c r="G25" s="19" t="str">
        <f t="shared" si="1"/>
        <v/>
      </c>
      <c r="H25">
        <f t="shared" si="2"/>
        <v>0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63"/>
      <c r="B26" s="31">
        <v>16</v>
      </c>
      <c r="C26" s="2" t="s">
        <v>55</v>
      </c>
      <c r="D26" s="10">
        <v>0</v>
      </c>
      <c r="E26" s="17" t="str">
        <f t="shared" si="0"/>
        <v/>
      </c>
      <c r="F26" s="18">
        <f t="shared" ref="F26:F28" si="6">F$19-D26</f>
        <v>0</v>
      </c>
      <c r="G26" s="19" t="str">
        <f t="shared" si="1"/>
        <v/>
      </c>
      <c r="H26">
        <f t="shared" si="2"/>
        <v>0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63"/>
      <c r="B27" s="31">
        <v>17</v>
      </c>
      <c r="C27" s="2" t="s">
        <v>56</v>
      </c>
      <c r="D27" s="10">
        <v>0</v>
      </c>
      <c r="E27" s="17" t="str">
        <f t="shared" si="0"/>
        <v/>
      </c>
      <c r="F27" s="18">
        <f t="shared" si="6"/>
        <v>0</v>
      </c>
      <c r="G27" s="19" t="str">
        <f t="shared" si="1"/>
        <v/>
      </c>
      <c r="H27">
        <f t="shared" si="2"/>
        <v>0</v>
      </c>
      <c r="I27" t="str">
        <f t="shared" si="7"/>
        <v/>
      </c>
      <c r="J27" s="38" t="s">
        <v>34</v>
      </c>
    </row>
    <row r="28" spans="1:10" ht="15.75" thickBot="1" x14ac:dyDescent="0.3">
      <c r="A28" s="63"/>
      <c r="B28" s="31">
        <v>18</v>
      </c>
      <c r="C28" s="2" t="s">
        <v>57</v>
      </c>
      <c r="D28" s="10">
        <v>0</v>
      </c>
      <c r="E28" s="17" t="str">
        <f t="shared" si="0"/>
        <v/>
      </c>
      <c r="F28" s="18">
        <f t="shared" si="6"/>
        <v>0</v>
      </c>
      <c r="G28" s="19" t="str">
        <f t="shared" si="1"/>
        <v/>
      </c>
      <c r="H28">
        <f t="shared" si="2"/>
        <v>0</v>
      </c>
      <c r="I28" t="str">
        <f t="shared" si="7"/>
        <v/>
      </c>
      <c r="J28" s="38" t="s">
        <v>34</v>
      </c>
    </row>
    <row r="29" spans="1:10" ht="15.75" thickBot="1" x14ac:dyDescent="0.3">
      <c r="A29" s="63"/>
      <c r="B29" s="31">
        <v>19</v>
      </c>
      <c r="C29" s="2" t="s">
        <v>58</v>
      </c>
      <c r="D29" s="10">
        <v>0</v>
      </c>
      <c r="E29" s="17" t="str">
        <f t="shared" si="0"/>
        <v/>
      </c>
      <c r="F29" s="18">
        <f>D$28-D29</f>
        <v>0</v>
      </c>
      <c r="G29" s="19" t="str">
        <f t="shared" si="1"/>
        <v/>
      </c>
      <c r="H29">
        <f t="shared" si="2"/>
        <v>0</v>
      </c>
      <c r="I29" t="str">
        <f t="shared" si="7"/>
        <v/>
      </c>
      <c r="J29" s="38" t="s">
        <v>62</v>
      </c>
    </row>
    <row r="30" spans="1:10" ht="15.75" thickBot="1" x14ac:dyDescent="0.3">
      <c r="A30" s="63"/>
      <c r="B30" s="31">
        <v>20</v>
      </c>
      <c r="C30" s="2" t="s">
        <v>59</v>
      </c>
      <c r="D30" s="10">
        <v>0</v>
      </c>
      <c r="E30" s="17" t="str">
        <f t="shared" si="0"/>
        <v/>
      </c>
      <c r="F30" s="18">
        <f>D$28-D30</f>
        <v>0</v>
      </c>
      <c r="G30" s="19" t="str">
        <f t="shared" si="1"/>
        <v/>
      </c>
      <c r="H30">
        <f t="shared" si="2"/>
        <v>0</v>
      </c>
      <c r="I30" t="str">
        <f t="shared" si="7"/>
        <v/>
      </c>
      <c r="J30" s="38" t="s">
        <v>62</v>
      </c>
    </row>
    <row r="31" spans="1:10" ht="15.75" thickBot="1" x14ac:dyDescent="0.3">
      <c r="A31" s="63"/>
      <c r="B31" s="31">
        <v>21</v>
      </c>
      <c r="C31" s="2" t="s">
        <v>60</v>
      </c>
      <c r="D31" s="10">
        <v>0</v>
      </c>
      <c r="E31" s="17" t="str">
        <f t="shared" si="0"/>
        <v/>
      </c>
      <c r="F31" s="18">
        <f>D$28-D31</f>
        <v>0</v>
      </c>
      <c r="G31" s="19" t="str">
        <f t="shared" si="1"/>
        <v/>
      </c>
      <c r="H31">
        <f t="shared" si="2"/>
        <v>0</v>
      </c>
      <c r="I31" t="str">
        <f t="shared" si="7"/>
        <v/>
      </c>
      <c r="J31" s="38" t="s">
        <v>62</v>
      </c>
    </row>
    <row r="32" spans="1:10" ht="15.75" thickBot="1" x14ac:dyDescent="0.3">
      <c r="A32" s="64"/>
      <c r="B32" s="39">
        <v>22</v>
      </c>
      <c r="C32" s="13" t="s">
        <v>61</v>
      </c>
      <c r="D32" s="14">
        <v>0</v>
      </c>
      <c r="E32" s="20" t="str">
        <f t="shared" si="0"/>
        <v/>
      </c>
      <c r="F32" s="21">
        <f>D$28-D32</f>
        <v>0</v>
      </c>
      <c r="G32" s="22" t="str">
        <f t="shared" si="1"/>
        <v/>
      </c>
      <c r="H32">
        <f t="shared" si="2"/>
        <v>0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J41"/>
  <sheetViews>
    <sheetView topLeftCell="A4" workbookViewId="0">
      <selection activeCell="C25" sqref="C25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41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162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thickBot="1" x14ac:dyDescent="0.3">
      <c r="A11" s="62" t="s">
        <v>7</v>
      </c>
      <c r="B11" s="12">
        <v>1</v>
      </c>
      <c r="C11" s="32" t="s">
        <v>8</v>
      </c>
      <c r="D11" s="10">
        <v>162</v>
      </c>
      <c r="E11" s="17">
        <f t="shared" ref="E11:E32" si="0">IF(H11&gt;0,D11/H11,"")</f>
        <v>1</v>
      </c>
      <c r="F11" s="18">
        <f>IF(D11&lt;0,"",D7-D11)</f>
        <v>0</v>
      </c>
      <c r="G11" s="19">
        <f t="shared" ref="G11:G32" si="1">IF(H11&gt;0,F11/H11,"")</f>
        <v>0</v>
      </c>
      <c r="H11">
        <f>D11+F11</f>
        <v>162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63"/>
      <c r="B12" s="12">
        <v>2</v>
      </c>
      <c r="C12" s="32" t="s">
        <v>9</v>
      </c>
      <c r="D12" s="10">
        <v>0</v>
      </c>
      <c r="E12" s="17" t="str">
        <f t="shared" si="0"/>
        <v/>
      </c>
      <c r="F12" s="18">
        <f>F11-D12</f>
        <v>0</v>
      </c>
      <c r="G12" s="19" t="str">
        <f t="shared" si="1"/>
        <v/>
      </c>
      <c r="H12">
        <f t="shared" ref="H12:H32" si="2">D12+F12</f>
        <v>0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63"/>
      <c r="B13" s="12">
        <v>3</v>
      </c>
      <c r="C13" s="32" t="s">
        <v>10</v>
      </c>
      <c r="D13" s="10">
        <v>128</v>
      </c>
      <c r="E13" s="17">
        <f t="shared" si="0"/>
        <v>0.79012345679012341</v>
      </c>
      <c r="F13" s="18">
        <f>D7-D13</f>
        <v>34</v>
      </c>
      <c r="G13" s="19">
        <f t="shared" si="1"/>
        <v>0.20987654320987653</v>
      </c>
      <c r="H13">
        <f t="shared" si="2"/>
        <v>162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63"/>
      <c r="B14" s="12">
        <v>4</v>
      </c>
      <c r="C14" s="32" t="s">
        <v>11</v>
      </c>
      <c r="D14" s="10">
        <v>162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162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63"/>
      <c r="B15" s="12">
        <v>5</v>
      </c>
      <c r="C15" s="2" t="s">
        <v>51</v>
      </c>
      <c r="D15" s="10">
        <v>162</v>
      </c>
      <c r="E15" s="17">
        <f t="shared" si="0"/>
        <v>1</v>
      </c>
      <c r="F15" s="18">
        <f>D7-D15</f>
        <v>0</v>
      </c>
      <c r="G15" s="19">
        <f t="shared" si="1"/>
        <v>0</v>
      </c>
      <c r="H15">
        <f t="shared" si="2"/>
        <v>162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63"/>
      <c r="B16" s="12">
        <v>6</v>
      </c>
      <c r="C16" s="32" t="s">
        <v>12</v>
      </c>
      <c r="D16" s="10">
        <v>162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162</v>
      </c>
      <c r="J16" s="38" t="s">
        <v>31</v>
      </c>
    </row>
    <row r="17" spans="1:10" ht="15.75" thickBot="1" x14ac:dyDescent="0.3">
      <c r="A17" s="63"/>
      <c r="B17" s="12">
        <v>7</v>
      </c>
      <c r="C17" s="32" t="s">
        <v>13</v>
      </c>
      <c r="D17" s="10">
        <v>162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162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64"/>
      <c r="B18" s="12">
        <v>8</v>
      </c>
      <c r="C18" s="32" t="s">
        <v>14</v>
      </c>
      <c r="D18" s="10">
        <v>162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162</v>
      </c>
      <c r="I18" t="str">
        <f>IF(D18&gt;D$11,"неверное значение","")</f>
        <v/>
      </c>
      <c r="J18" s="38" t="s">
        <v>31</v>
      </c>
    </row>
    <row r="19" spans="1:10" ht="15.75" thickBot="1" x14ac:dyDescent="0.3">
      <c r="A19" s="62" t="s">
        <v>15</v>
      </c>
      <c r="B19" s="12">
        <v>9</v>
      </c>
      <c r="C19" s="32" t="s">
        <v>16</v>
      </c>
      <c r="D19" s="10">
        <v>162</v>
      </c>
      <c r="E19" s="17">
        <f t="shared" si="0"/>
        <v>1</v>
      </c>
      <c r="F19" s="18">
        <f>D11-D19</f>
        <v>0</v>
      </c>
      <c r="G19" s="19">
        <f t="shared" si="1"/>
        <v>0</v>
      </c>
      <c r="H19">
        <f t="shared" si="2"/>
        <v>162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63"/>
      <c r="B20" s="12">
        <v>10</v>
      </c>
      <c r="C20" s="32" t="s">
        <v>17</v>
      </c>
      <c r="D20" s="10">
        <v>131</v>
      </c>
      <c r="E20" s="17">
        <f t="shared" si="0"/>
        <v>0.80864197530864201</v>
      </c>
      <c r="F20" s="18">
        <f>D$19-D20</f>
        <v>31</v>
      </c>
      <c r="G20" s="19">
        <f t="shared" si="1"/>
        <v>0.19135802469135801</v>
      </c>
      <c r="H20">
        <f t="shared" si="2"/>
        <v>162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63"/>
      <c r="B21" s="12">
        <v>11</v>
      </c>
      <c r="C21" s="2" t="s">
        <v>52</v>
      </c>
      <c r="D21" s="10">
        <v>69</v>
      </c>
      <c r="E21" s="17">
        <f t="shared" si="0"/>
        <v>0.42592592592592593</v>
      </c>
      <c r="F21" s="18">
        <f t="shared" ref="F21" si="4">D$19-D21</f>
        <v>93</v>
      </c>
      <c r="G21" s="19">
        <f t="shared" si="1"/>
        <v>0.57407407407407407</v>
      </c>
      <c r="H21">
        <f t="shared" si="2"/>
        <v>162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63"/>
      <c r="B22" s="12">
        <v>12</v>
      </c>
      <c r="C22" s="2" t="s">
        <v>53</v>
      </c>
      <c r="D22" s="10">
        <v>48</v>
      </c>
      <c r="E22" s="17">
        <f t="shared" si="0"/>
        <v>0.69565217391304346</v>
      </c>
      <c r="F22" s="18">
        <f>D$21-D22</f>
        <v>21</v>
      </c>
      <c r="G22" s="19">
        <f t="shared" si="1"/>
        <v>0.30434782608695654</v>
      </c>
      <c r="H22">
        <f t="shared" si="2"/>
        <v>69</v>
      </c>
      <c r="I22" t="str">
        <f t="shared" si="5"/>
        <v/>
      </c>
      <c r="J22" s="38" t="s">
        <v>49</v>
      </c>
    </row>
    <row r="23" spans="1:10" ht="15.75" thickBot="1" x14ac:dyDescent="0.3">
      <c r="A23" s="63"/>
      <c r="B23" s="12">
        <v>13</v>
      </c>
      <c r="C23" s="32" t="s">
        <v>54</v>
      </c>
      <c r="D23" s="10">
        <v>21</v>
      </c>
      <c r="E23" s="17">
        <f t="shared" si="0"/>
        <v>0.30434782608695654</v>
      </c>
      <c r="F23" s="18">
        <f>D$21-D23</f>
        <v>48</v>
      </c>
      <c r="G23" s="19">
        <f t="shared" si="1"/>
        <v>0.69565217391304346</v>
      </c>
      <c r="H23">
        <f t="shared" si="2"/>
        <v>69</v>
      </c>
      <c r="I23" t="str">
        <f t="shared" si="5"/>
        <v/>
      </c>
      <c r="J23" s="38" t="s">
        <v>50</v>
      </c>
    </row>
    <row r="24" spans="1:10" ht="15.75" thickBot="1" x14ac:dyDescent="0.3">
      <c r="A24" s="63"/>
      <c r="B24" s="12">
        <v>14</v>
      </c>
      <c r="C24" s="32" t="s">
        <v>18</v>
      </c>
      <c r="D24" s="10">
        <v>47</v>
      </c>
      <c r="E24" s="17">
        <f t="shared" si="0"/>
        <v>0.6811594202898551</v>
      </c>
      <c r="F24" s="18">
        <f>D$21-D24</f>
        <v>22</v>
      </c>
      <c r="G24" s="19">
        <f t="shared" si="1"/>
        <v>0.3188405797101449</v>
      </c>
      <c r="H24">
        <f t="shared" si="2"/>
        <v>69</v>
      </c>
      <c r="I24" t="str">
        <f t="shared" si="5"/>
        <v/>
      </c>
      <c r="J24" s="38" t="s">
        <v>50</v>
      </c>
    </row>
    <row r="25" spans="1:10" ht="30.75" thickBot="1" x14ac:dyDescent="0.3">
      <c r="A25" s="62" t="s">
        <v>19</v>
      </c>
      <c r="B25" s="31">
        <v>15</v>
      </c>
      <c r="C25" s="32" t="s">
        <v>20</v>
      </c>
      <c r="D25" s="10">
        <v>0</v>
      </c>
      <c r="E25" s="17" t="str">
        <f t="shared" si="0"/>
        <v/>
      </c>
      <c r="F25" s="18">
        <f>F$19-D25</f>
        <v>0</v>
      </c>
      <c r="G25" s="19" t="str">
        <f t="shared" si="1"/>
        <v/>
      </c>
      <c r="H25">
        <f t="shared" si="2"/>
        <v>0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63"/>
      <c r="B26" s="31">
        <v>16</v>
      </c>
      <c r="C26" s="32" t="s">
        <v>55</v>
      </c>
      <c r="D26" s="10">
        <v>0</v>
      </c>
      <c r="E26" s="17" t="str">
        <f t="shared" si="0"/>
        <v/>
      </c>
      <c r="F26" s="18">
        <f t="shared" ref="F26:F28" si="6">F$19-D26</f>
        <v>0</v>
      </c>
      <c r="G26" s="19" t="str">
        <f t="shared" si="1"/>
        <v/>
      </c>
      <c r="H26">
        <f t="shared" si="2"/>
        <v>0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63"/>
      <c r="B27" s="31">
        <v>17</v>
      </c>
      <c r="C27" s="2" t="s">
        <v>56</v>
      </c>
      <c r="D27" s="10">
        <v>0</v>
      </c>
      <c r="E27" s="17" t="str">
        <f t="shared" si="0"/>
        <v/>
      </c>
      <c r="F27" s="18">
        <f t="shared" si="6"/>
        <v>0</v>
      </c>
      <c r="G27" s="19" t="str">
        <f t="shared" si="1"/>
        <v/>
      </c>
      <c r="H27">
        <f t="shared" si="2"/>
        <v>0</v>
      </c>
      <c r="I27" t="str">
        <f t="shared" si="7"/>
        <v/>
      </c>
      <c r="J27" s="38" t="s">
        <v>34</v>
      </c>
    </row>
    <row r="28" spans="1:10" ht="15.75" thickBot="1" x14ac:dyDescent="0.3">
      <c r="A28" s="63"/>
      <c r="B28" s="31">
        <v>18</v>
      </c>
      <c r="C28" s="2" t="s">
        <v>57</v>
      </c>
      <c r="D28" s="10">
        <v>0</v>
      </c>
      <c r="E28" s="17" t="str">
        <f t="shared" si="0"/>
        <v/>
      </c>
      <c r="F28" s="18">
        <f t="shared" si="6"/>
        <v>0</v>
      </c>
      <c r="G28" s="19" t="str">
        <f t="shared" si="1"/>
        <v/>
      </c>
      <c r="H28">
        <f t="shared" si="2"/>
        <v>0</v>
      </c>
      <c r="I28" t="str">
        <f t="shared" si="7"/>
        <v/>
      </c>
      <c r="J28" s="38" t="s">
        <v>34</v>
      </c>
    </row>
    <row r="29" spans="1:10" ht="15.75" thickBot="1" x14ac:dyDescent="0.3">
      <c r="A29" s="63"/>
      <c r="B29" s="31">
        <v>19</v>
      </c>
      <c r="C29" s="2" t="s">
        <v>58</v>
      </c>
      <c r="D29" s="10">
        <v>0</v>
      </c>
      <c r="E29" s="17" t="str">
        <f t="shared" si="0"/>
        <v/>
      </c>
      <c r="F29" s="18">
        <f>D$28-D29</f>
        <v>0</v>
      </c>
      <c r="G29" s="19" t="str">
        <f t="shared" si="1"/>
        <v/>
      </c>
      <c r="H29">
        <f t="shared" si="2"/>
        <v>0</v>
      </c>
      <c r="I29" t="str">
        <f t="shared" si="7"/>
        <v/>
      </c>
      <c r="J29" s="38" t="s">
        <v>62</v>
      </c>
    </row>
    <row r="30" spans="1:10" ht="15.75" thickBot="1" x14ac:dyDescent="0.3">
      <c r="A30" s="63"/>
      <c r="B30" s="31">
        <v>20</v>
      </c>
      <c r="C30" s="2" t="s">
        <v>59</v>
      </c>
      <c r="D30" s="10">
        <v>0</v>
      </c>
      <c r="E30" s="17" t="str">
        <f t="shared" si="0"/>
        <v/>
      </c>
      <c r="F30" s="18">
        <f>D$28-D30</f>
        <v>0</v>
      </c>
      <c r="G30" s="19" t="str">
        <f t="shared" si="1"/>
        <v/>
      </c>
      <c r="H30">
        <f t="shared" si="2"/>
        <v>0</v>
      </c>
      <c r="I30" t="str">
        <f t="shared" si="7"/>
        <v/>
      </c>
      <c r="J30" s="38" t="s">
        <v>62</v>
      </c>
    </row>
    <row r="31" spans="1:10" ht="15.75" thickBot="1" x14ac:dyDescent="0.3">
      <c r="A31" s="63"/>
      <c r="B31" s="31">
        <v>21</v>
      </c>
      <c r="C31" s="2" t="s">
        <v>60</v>
      </c>
      <c r="D31" s="10">
        <v>0</v>
      </c>
      <c r="E31" s="17" t="str">
        <f t="shared" si="0"/>
        <v/>
      </c>
      <c r="F31" s="18">
        <f>D$28-D31</f>
        <v>0</v>
      </c>
      <c r="G31" s="19" t="str">
        <f t="shared" si="1"/>
        <v/>
      </c>
      <c r="H31">
        <f t="shared" si="2"/>
        <v>0</v>
      </c>
      <c r="I31" t="str">
        <f t="shared" si="7"/>
        <v/>
      </c>
      <c r="J31" s="38" t="s">
        <v>62</v>
      </c>
    </row>
    <row r="32" spans="1:10" ht="15.75" thickBot="1" x14ac:dyDescent="0.3">
      <c r="A32" s="64"/>
      <c r="B32" s="39">
        <v>22</v>
      </c>
      <c r="C32" s="13" t="s">
        <v>61</v>
      </c>
      <c r="D32" s="14">
        <v>0</v>
      </c>
      <c r="E32" s="20" t="str">
        <f t="shared" si="0"/>
        <v/>
      </c>
      <c r="F32" s="21">
        <f>D$28-D32</f>
        <v>0</v>
      </c>
      <c r="G32" s="22" t="str">
        <f t="shared" si="1"/>
        <v/>
      </c>
      <c r="H32">
        <f t="shared" si="2"/>
        <v>0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J41"/>
  <sheetViews>
    <sheetView workbookViewId="0">
      <selection activeCell="C30" sqref="C30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42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169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customHeight="1" thickBot="1" x14ac:dyDescent="0.3">
      <c r="A11" s="76" t="s">
        <v>7</v>
      </c>
      <c r="B11" s="12">
        <v>1</v>
      </c>
      <c r="C11" s="32" t="s">
        <v>8</v>
      </c>
      <c r="D11" s="10">
        <v>112</v>
      </c>
      <c r="E11" s="17">
        <f t="shared" ref="E11:E32" si="0">IF(H11&gt;0,D11/H11,"")</f>
        <v>0.66272189349112431</v>
      </c>
      <c r="F11" s="18">
        <f>IF(D11&lt;0,"",D7-D11)</f>
        <v>57</v>
      </c>
      <c r="G11" s="19">
        <f t="shared" ref="G11:G32" si="1">IF(H11&gt;0,F11/H11,"")</f>
        <v>0.33727810650887574</v>
      </c>
      <c r="H11">
        <f>D11+F11</f>
        <v>169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77"/>
      <c r="B12" s="12">
        <v>2</v>
      </c>
      <c r="C12" s="32" t="s">
        <v>9</v>
      </c>
      <c r="D12" s="10">
        <v>15</v>
      </c>
      <c r="E12" s="17">
        <f t="shared" si="0"/>
        <v>0.26315789473684209</v>
      </c>
      <c r="F12" s="18">
        <f>F11-D12</f>
        <v>42</v>
      </c>
      <c r="G12" s="19">
        <f t="shared" si="1"/>
        <v>0.73684210526315785</v>
      </c>
      <c r="H12">
        <f t="shared" ref="H12:H32" si="2">D12+F12</f>
        <v>57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77"/>
      <c r="B13" s="12">
        <v>3</v>
      </c>
      <c r="C13" s="32" t="s">
        <v>10</v>
      </c>
      <c r="D13" s="10">
        <v>136</v>
      </c>
      <c r="E13" s="17">
        <f t="shared" si="0"/>
        <v>0.80473372781065089</v>
      </c>
      <c r="F13" s="18">
        <f>D7-D13</f>
        <v>33</v>
      </c>
      <c r="G13" s="19">
        <f t="shared" si="1"/>
        <v>0.19526627218934911</v>
      </c>
      <c r="H13">
        <f t="shared" si="2"/>
        <v>169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77"/>
      <c r="B14" s="12">
        <v>4</v>
      </c>
      <c r="C14" s="32" t="s">
        <v>11</v>
      </c>
      <c r="D14" s="10">
        <v>169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169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77"/>
      <c r="B15" s="12">
        <v>5</v>
      </c>
      <c r="C15" s="2" t="s">
        <v>51</v>
      </c>
      <c r="D15" s="10">
        <v>146</v>
      </c>
      <c r="E15" s="17">
        <f t="shared" si="0"/>
        <v>0.86390532544378695</v>
      </c>
      <c r="F15" s="18">
        <f>D7-D15</f>
        <v>23</v>
      </c>
      <c r="G15" s="19">
        <f t="shared" si="1"/>
        <v>0.13609467455621302</v>
      </c>
      <c r="H15">
        <f t="shared" si="2"/>
        <v>169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77"/>
      <c r="B16" s="12">
        <v>6</v>
      </c>
      <c r="C16" s="32" t="s">
        <v>12</v>
      </c>
      <c r="D16" s="10">
        <v>112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112</v>
      </c>
      <c r="J16" s="38" t="s">
        <v>31</v>
      </c>
    </row>
    <row r="17" spans="1:10" ht="15.75" thickBot="1" x14ac:dyDescent="0.3">
      <c r="A17" s="77"/>
      <c r="B17" s="12">
        <v>7</v>
      </c>
      <c r="C17" s="32" t="s">
        <v>13</v>
      </c>
      <c r="D17" s="10">
        <v>112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112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78"/>
      <c r="B18" s="12">
        <v>8</v>
      </c>
      <c r="C18" s="32" t="s">
        <v>14</v>
      </c>
      <c r="D18" s="10">
        <v>112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112</v>
      </c>
      <c r="I18" t="str">
        <f>IF(D18&gt;D$11,"неверное значение","")</f>
        <v/>
      </c>
      <c r="J18" s="38" t="s">
        <v>31</v>
      </c>
    </row>
    <row r="19" spans="1:10" ht="15.75" customHeight="1" thickBot="1" x14ac:dyDescent="0.3">
      <c r="A19" s="76" t="s">
        <v>15</v>
      </c>
      <c r="B19" s="12">
        <v>9</v>
      </c>
      <c r="C19" s="32" t="s">
        <v>16</v>
      </c>
      <c r="D19" s="10">
        <v>36</v>
      </c>
      <c r="E19" s="17">
        <f t="shared" si="0"/>
        <v>0.32142857142857145</v>
      </c>
      <c r="F19" s="18">
        <f>D11-D19</f>
        <v>76</v>
      </c>
      <c r="G19" s="19">
        <f t="shared" si="1"/>
        <v>0.6785714285714286</v>
      </c>
      <c r="H19">
        <f t="shared" si="2"/>
        <v>112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77"/>
      <c r="B20" s="12">
        <v>10</v>
      </c>
      <c r="C20" s="32" t="s">
        <v>17</v>
      </c>
      <c r="D20" s="10">
        <v>31</v>
      </c>
      <c r="E20" s="17">
        <f t="shared" si="0"/>
        <v>0.86111111111111116</v>
      </c>
      <c r="F20" s="18">
        <f>D$19-D20</f>
        <v>5</v>
      </c>
      <c r="G20" s="19">
        <f t="shared" si="1"/>
        <v>0.1388888888888889</v>
      </c>
      <c r="H20">
        <f t="shared" si="2"/>
        <v>36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77"/>
      <c r="B21" s="12">
        <v>11</v>
      </c>
      <c r="C21" s="2" t="s">
        <v>52</v>
      </c>
      <c r="D21" s="10">
        <v>14</v>
      </c>
      <c r="E21" s="17">
        <f t="shared" si="0"/>
        <v>0.3888888888888889</v>
      </c>
      <c r="F21" s="18">
        <f t="shared" ref="F21" si="4">D$19-D21</f>
        <v>22</v>
      </c>
      <c r="G21" s="19">
        <f t="shared" si="1"/>
        <v>0.61111111111111116</v>
      </c>
      <c r="H21">
        <f t="shared" si="2"/>
        <v>36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77"/>
      <c r="B22" s="12">
        <v>12</v>
      </c>
      <c r="C22" s="2" t="s">
        <v>53</v>
      </c>
      <c r="D22" s="10">
        <v>12</v>
      </c>
      <c r="E22" s="17">
        <f t="shared" si="0"/>
        <v>0.8571428571428571</v>
      </c>
      <c r="F22" s="18">
        <f>D$21-D22</f>
        <v>2</v>
      </c>
      <c r="G22" s="19">
        <f t="shared" si="1"/>
        <v>0.14285714285714285</v>
      </c>
      <c r="H22">
        <f t="shared" si="2"/>
        <v>14</v>
      </c>
      <c r="I22" t="str">
        <f t="shared" si="5"/>
        <v/>
      </c>
      <c r="J22" s="38" t="s">
        <v>49</v>
      </c>
    </row>
    <row r="23" spans="1:10" ht="15.75" thickBot="1" x14ac:dyDescent="0.3">
      <c r="A23" s="77"/>
      <c r="B23" s="12">
        <v>13</v>
      </c>
      <c r="C23" s="32" t="s">
        <v>54</v>
      </c>
      <c r="D23" s="10">
        <v>2</v>
      </c>
      <c r="E23" s="17">
        <f t="shared" si="0"/>
        <v>0.14285714285714285</v>
      </c>
      <c r="F23" s="18">
        <f>D$21-D23</f>
        <v>12</v>
      </c>
      <c r="G23" s="19">
        <f t="shared" si="1"/>
        <v>0.8571428571428571</v>
      </c>
      <c r="H23">
        <f t="shared" si="2"/>
        <v>14</v>
      </c>
      <c r="I23" t="str">
        <f t="shared" si="5"/>
        <v/>
      </c>
      <c r="J23" s="38" t="s">
        <v>50</v>
      </c>
    </row>
    <row r="24" spans="1:10" ht="15.75" thickBot="1" x14ac:dyDescent="0.3">
      <c r="A24" s="77"/>
      <c r="B24" s="12">
        <v>14</v>
      </c>
      <c r="C24" s="32" t="s">
        <v>18</v>
      </c>
      <c r="D24" s="10">
        <v>11</v>
      </c>
      <c r="E24" s="17">
        <f t="shared" si="0"/>
        <v>0.7857142857142857</v>
      </c>
      <c r="F24" s="18">
        <f>D$21-D24</f>
        <v>3</v>
      </c>
      <c r="G24" s="19">
        <f t="shared" si="1"/>
        <v>0.21428571428571427</v>
      </c>
      <c r="H24">
        <f t="shared" si="2"/>
        <v>14</v>
      </c>
      <c r="I24" t="str">
        <f t="shared" si="5"/>
        <v/>
      </c>
      <c r="J24" s="38" t="s">
        <v>50</v>
      </c>
    </row>
    <row r="25" spans="1:10" ht="30.75" customHeight="1" thickBot="1" x14ac:dyDescent="0.3">
      <c r="A25" s="76" t="s">
        <v>19</v>
      </c>
      <c r="B25" s="31">
        <v>15</v>
      </c>
      <c r="C25" s="32" t="s">
        <v>20</v>
      </c>
      <c r="D25" s="10">
        <v>64</v>
      </c>
      <c r="E25" s="17">
        <f t="shared" si="0"/>
        <v>0.84210526315789469</v>
      </c>
      <c r="F25" s="18">
        <f>F$19-D25</f>
        <v>12</v>
      </c>
      <c r="G25" s="19">
        <f t="shared" si="1"/>
        <v>0.15789473684210525</v>
      </c>
      <c r="H25">
        <f t="shared" si="2"/>
        <v>76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77"/>
      <c r="B26" s="31">
        <v>16</v>
      </c>
      <c r="C26" s="32" t="s">
        <v>55</v>
      </c>
      <c r="D26" s="10">
        <v>12</v>
      </c>
      <c r="E26" s="17">
        <f t="shared" si="0"/>
        <v>0.15789473684210525</v>
      </c>
      <c r="F26" s="18">
        <f t="shared" ref="F26:F28" si="6">F$19-D26</f>
        <v>64</v>
      </c>
      <c r="G26" s="19">
        <f t="shared" si="1"/>
        <v>0.84210526315789469</v>
      </c>
      <c r="H26">
        <f t="shared" si="2"/>
        <v>76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77"/>
      <c r="B27" s="31">
        <v>17</v>
      </c>
      <c r="C27" s="2" t="s">
        <v>56</v>
      </c>
      <c r="D27" s="10">
        <v>52</v>
      </c>
      <c r="E27" s="17">
        <f t="shared" si="0"/>
        <v>0.68421052631578949</v>
      </c>
      <c r="F27" s="18">
        <f t="shared" si="6"/>
        <v>24</v>
      </c>
      <c r="G27" s="19">
        <f t="shared" si="1"/>
        <v>0.31578947368421051</v>
      </c>
      <c r="H27">
        <f t="shared" si="2"/>
        <v>76</v>
      </c>
      <c r="I27" t="str">
        <f t="shared" si="7"/>
        <v/>
      </c>
      <c r="J27" s="38" t="s">
        <v>34</v>
      </c>
    </row>
    <row r="28" spans="1:10" ht="15.75" thickBot="1" x14ac:dyDescent="0.3">
      <c r="A28" s="77"/>
      <c r="B28" s="31">
        <v>18</v>
      </c>
      <c r="C28" s="2" t="s">
        <v>57</v>
      </c>
      <c r="D28" s="10">
        <v>39</v>
      </c>
      <c r="E28" s="17">
        <f t="shared" si="0"/>
        <v>0.51315789473684215</v>
      </c>
      <c r="F28" s="18">
        <f t="shared" si="6"/>
        <v>37</v>
      </c>
      <c r="G28" s="19">
        <f t="shared" si="1"/>
        <v>0.48684210526315791</v>
      </c>
      <c r="H28">
        <f t="shared" si="2"/>
        <v>76</v>
      </c>
      <c r="I28" t="str">
        <f t="shared" si="7"/>
        <v/>
      </c>
      <c r="J28" s="38" t="s">
        <v>34</v>
      </c>
    </row>
    <row r="29" spans="1:10" ht="15.75" thickBot="1" x14ac:dyDescent="0.3">
      <c r="A29" s="77"/>
      <c r="B29" s="31">
        <v>19</v>
      </c>
      <c r="C29" s="2" t="s">
        <v>58</v>
      </c>
      <c r="D29" s="10">
        <v>8</v>
      </c>
      <c r="E29" s="17">
        <f t="shared" si="0"/>
        <v>0.20512820512820512</v>
      </c>
      <c r="F29" s="18">
        <f>D$28-D29</f>
        <v>31</v>
      </c>
      <c r="G29" s="19">
        <f t="shared" si="1"/>
        <v>0.79487179487179482</v>
      </c>
      <c r="H29">
        <f t="shared" si="2"/>
        <v>39</v>
      </c>
      <c r="I29" t="str">
        <f t="shared" si="7"/>
        <v/>
      </c>
      <c r="J29" s="38" t="s">
        <v>62</v>
      </c>
    </row>
    <row r="30" spans="1:10" ht="15.75" thickBot="1" x14ac:dyDescent="0.3">
      <c r="A30" s="77"/>
      <c r="B30" s="31">
        <v>20</v>
      </c>
      <c r="C30" s="2" t="s">
        <v>59</v>
      </c>
      <c r="D30" s="10">
        <v>39</v>
      </c>
      <c r="E30" s="17">
        <f t="shared" si="0"/>
        <v>1</v>
      </c>
      <c r="F30" s="18">
        <f>D$28-D30</f>
        <v>0</v>
      </c>
      <c r="G30" s="19">
        <f t="shared" si="1"/>
        <v>0</v>
      </c>
      <c r="H30">
        <f t="shared" si="2"/>
        <v>39</v>
      </c>
      <c r="I30" t="str">
        <f t="shared" si="7"/>
        <v/>
      </c>
      <c r="J30" s="38" t="s">
        <v>62</v>
      </c>
    </row>
    <row r="31" spans="1:10" ht="15.75" thickBot="1" x14ac:dyDescent="0.3">
      <c r="A31" s="77"/>
      <c r="B31" s="31">
        <v>21</v>
      </c>
      <c r="C31" s="2" t="s">
        <v>60</v>
      </c>
      <c r="D31" s="10">
        <v>39</v>
      </c>
      <c r="E31" s="17">
        <f t="shared" si="0"/>
        <v>1</v>
      </c>
      <c r="F31" s="18">
        <f>D$28-D31</f>
        <v>0</v>
      </c>
      <c r="G31" s="19">
        <f t="shared" si="1"/>
        <v>0</v>
      </c>
      <c r="H31">
        <f t="shared" si="2"/>
        <v>39</v>
      </c>
      <c r="I31" t="str">
        <f t="shared" si="7"/>
        <v/>
      </c>
      <c r="J31" s="38" t="s">
        <v>62</v>
      </c>
    </row>
    <row r="32" spans="1:10" ht="15.75" thickBot="1" x14ac:dyDescent="0.3">
      <c r="A32" s="78"/>
      <c r="B32" s="39">
        <v>22</v>
      </c>
      <c r="C32" s="13" t="s">
        <v>61</v>
      </c>
      <c r="D32" s="14">
        <v>24</v>
      </c>
      <c r="E32" s="20">
        <f t="shared" si="0"/>
        <v>0.61538461538461542</v>
      </c>
      <c r="F32" s="21">
        <f>D$28-D32</f>
        <v>15</v>
      </c>
      <c r="G32" s="22">
        <f t="shared" si="1"/>
        <v>0.38461538461538464</v>
      </c>
      <c r="H32">
        <f t="shared" si="2"/>
        <v>39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J41"/>
  <sheetViews>
    <sheetView topLeftCell="A3" workbookViewId="0">
      <selection activeCell="D28" sqref="D28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43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165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thickBot="1" x14ac:dyDescent="0.3">
      <c r="A11" s="62" t="s">
        <v>7</v>
      </c>
      <c r="B11" s="12">
        <v>1</v>
      </c>
      <c r="C11" s="32" t="s">
        <v>8</v>
      </c>
      <c r="D11" s="10">
        <v>127</v>
      </c>
      <c r="E11" s="17">
        <f t="shared" ref="E11:E32" si="0">IF(H11&gt;0,D11/H11,"")</f>
        <v>0.76969696969696966</v>
      </c>
      <c r="F11" s="18">
        <f>IF(D11&lt;0,"",D7-D11)</f>
        <v>38</v>
      </c>
      <c r="G11" s="19">
        <f t="shared" ref="G11:G32" si="1">IF(H11&gt;0,F11/H11,"")</f>
        <v>0.23030303030303031</v>
      </c>
      <c r="H11">
        <f>D11+F11</f>
        <v>165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63"/>
      <c r="B12" s="12">
        <v>2</v>
      </c>
      <c r="C12" s="32" t="s">
        <v>9</v>
      </c>
      <c r="D12" s="10">
        <v>10</v>
      </c>
      <c r="E12" s="17">
        <f t="shared" si="0"/>
        <v>0.26315789473684209</v>
      </c>
      <c r="F12" s="18">
        <f>F11-D12</f>
        <v>28</v>
      </c>
      <c r="G12" s="19">
        <f t="shared" si="1"/>
        <v>0.73684210526315785</v>
      </c>
      <c r="H12">
        <f t="shared" ref="H12:H32" si="2">D12+F12</f>
        <v>38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63"/>
      <c r="B13" s="12">
        <v>3</v>
      </c>
      <c r="C13" s="32" t="s">
        <v>10</v>
      </c>
      <c r="D13" s="10">
        <v>116</v>
      </c>
      <c r="E13" s="17">
        <f t="shared" si="0"/>
        <v>0.70303030303030301</v>
      </c>
      <c r="F13" s="18">
        <f>D7-D13</f>
        <v>49</v>
      </c>
      <c r="G13" s="19">
        <f t="shared" si="1"/>
        <v>0.29696969696969699</v>
      </c>
      <c r="H13">
        <f t="shared" si="2"/>
        <v>165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63"/>
      <c r="B14" s="12">
        <v>4</v>
      </c>
      <c r="C14" s="32" t="s">
        <v>11</v>
      </c>
      <c r="D14" s="10">
        <v>165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165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63"/>
      <c r="B15" s="12">
        <v>5</v>
      </c>
      <c r="C15" s="2" t="s">
        <v>51</v>
      </c>
      <c r="D15" s="10">
        <v>148</v>
      </c>
      <c r="E15" s="17">
        <f t="shared" si="0"/>
        <v>0.89696969696969697</v>
      </c>
      <c r="F15" s="18">
        <f>D7-D15</f>
        <v>17</v>
      </c>
      <c r="G15" s="19">
        <f t="shared" si="1"/>
        <v>0.10303030303030303</v>
      </c>
      <c r="H15">
        <f t="shared" si="2"/>
        <v>165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63"/>
      <c r="B16" s="12">
        <v>6</v>
      </c>
      <c r="C16" s="32" t="s">
        <v>12</v>
      </c>
      <c r="D16" s="10">
        <v>127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127</v>
      </c>
      <c r="J16" s="38" t="s">
        <v>31</v>
      </c>
    </row>
    <row r="17" spans="1:10" ht="15.75" thickBot="1" x14ac:dyDescent="0.3">
      <c r="A17" s="63"/>
      <c r="B17" s="12">
        <v>7</v>
      </c>
      <c r="C17" s="32" t="s">
        <v>13</v>
      </c>
      <c r="D17" s="10">
        <v>127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127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64"/>
      <c r="B18" s="12">
        <v>8</v>
      </c>
      <c r="C18" s="32" t="s">
        <v>14</v>
      </c>
      <c r="D18" s="10">
        <v>127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127</v>
      </c>
      <c r="I18" t="str">
        <f>IF(D18&gt;D$11,"неверное значение","")</f>
        <v/>
      </c>
      <c r="J18" s="38" t="s">
        <v>31</v>
      </c>
    </row>
    <row r="19" spans="1:10" ht="15.75" thickBot="1" x14ac:dyDescent="0.3">
      <c r="A19" s="62" t="s">
        <v>15</v>
      </c>
      <c r="B19" s="12">
        <v>9</v>
      </c>
      <c r="C19" s="32" t="s">
        <v>16</v>
      </c>
      <c r="D19" s="10">
        <v>36</v>
      </c>
      <c r="E19" s="17">
        <f t="shared" si="0"/>
        <v>0.28346456692913385</v>
      </c>
      <c r="F19" s="18">
        <f>D11-D19</f>
        <v>91</v>
      </c>
      <c r="G19" s="19">
        <f t="shared" si="1"/>
        <v>0.71653543307086609</v>
      </c>
      <c r="H19">
        <f t="shared" si="2"/>
        <v>127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63"/>
      <c r="B20" s="12">
        <v>10</v>
      </c>
      <c r="C20" s="32" t="s">
        <v>17</v>
      </c>
      <c r="D20" s="10">
        <v>27</v>
      </c>
      <c r="E20" s="17">
        <f t="shared" si="0"/>
        <v>0.75</v>
      </c>
      <c r="F20" s="18">
        <f>D$19-D20</f>
        <v>9</v>
      </c>
      <c r="G20" s="19">
        <f t="shared" si="1"/>
        <v>0.25</v>
      </c>
      <c r="H20">
        <f t="shared" si="2"/>
        <v>36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63"/>
      <c r="B21" s="12">
        <v>11</v>
      </c>
      <c r="C21" s="2" t="s">
        <v>52</v>
      </c>
      <c r="D21" s="10">
        <v>32</v>
      </c>
      <c r="E21" s="17">
        <f t="shared" si="0"/>
        <v>0.88888888888888884</v>
      </c>
      <c r="F21" s="18">
        <f t="shared" ref="F21" si="4">D$19-D21</f>
        <v>4</v>
      </c>
      <c r="G21" s="19">
        <f t="shared" si="1"/>
        <v>0.1111111111111111</v>
      </c>
      <c r="H21">
        <f t="shared" si="2"/>
        <v>36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63"/>
      <c r="B22" s="12">
        <v>12</v>
      </c>
      <c r="C22" s="2" t="s">
        <v>53</v>
      </c>
      <c r="D22" s="10">
        <v>25</v>
      </c>
      <c r="E22" s="17">
        <f t="shared" si="0"/>
        <v>0.78125</v>
      </c>
      <c r="F22" s="18">
        <f>D$21-D22</f>
        <v>7</v>
      </c>
      <c r="G22" s="19">
        <f t="shared" si="1"/>
        <v>0.21875</v>
      </c>
      <c r="H22">
        <f t="shared" si="2"/>
        <v>32</v>
      </c>
      <c r="I22" t="str">
        <f t="shared" si="5"/>
        <v/>
      </c>
      <c r="J22" s="38" t="s">
        <v>49</v>
      </c>
    </row>
    <row r="23" spans="1:10" ht="15.75" thickBot="1" x14ac:dyDescent="0.3">
      <c r="A23" s="63"/>
      <c r="B23" s="12">
        <v>13</v>
      </c>
      <c r="C23" s="32" t="s">
        <v>54</v>
      </c>
      <c r="D23" s="10">
        <v>7</v>
      </c>
      <c r="E23" s="17">
        <f t="shared" si="0"/>
        <v>0.21875</v>
      </c>
      <c r="F23" s="18">
        <f>D$21-D23</f>
        <v>25</v>
      </c>
      <c r="G23" s="19">
        <f t="shared" si="1"/>
        <v>0.78125</v>
      </c>
      <c r="H23">
        <f t="shared" si="2"/>
        <v>32</v>
      </c>
      <c r="I23" t="str">
        <f t="shared" si="5"/>
        <v/>
      </c>
      <c r="J23" s="38" t="s">
        <v>50</v>
      </c>
    </row>
    <row r="24" spans="1:10" ht="15.75" thickBot="1" x14ac:dyDescent="0.3">
      <c r="A24" s="63"/>
      <c r="B24" s="12">
        <v>14</v>
      </c>
      <c r="C24" s="32" t="s">
        <v>18</v>
      </c>
      <c r="D24" s="10">
        <v>21</v>
      </c>
      <c r="E24" s="17">
        <f t="shared" si="0"/>
        <v>0.65625</v>
      </c>
      <c r="F24" s="18">
        <f>D$21-D24</f>
        <v>11</v>
      </c>
      <c r="G24" s="19">
        <f t="shared" si="1"/>
        <v>0.34375</v>
      </c>
      <c r="H24">
        <f t="shared" si="2"/>
        <v>32</v>
      </c>
      <c r="I24" t="str">
        <f t="shared" si="5"/>
        <v/>
      </c>
      <c r="J24" s="38" t="s">
        <v>50</v>
      </c>
    </row>
    <row r="25" spans="1:10" ht="30.75" thickBot="1" x14ac:dyDescent="0.3">
      <c r="A25" s="62" t="s">
        <v>19</v>
      </c>
      <c r="B25" s="31">
        <v>15</v>
      </c>
      <c r="C25" s="32" t="s">
        <v>20</v>
      </c>
      <c r="D25" s="10">
        <v>79</v>
      </c>
      <c r="E25" s="17">
        <f t="shared" si="0"/>
        <v>0.86813186813186816</v>
      </c>
      <c r="F25" s="18">
        <f>F$19-D25</f>
        <v>12</v>
      </c>
      <c r="G25" s="19">
        <f t="shared" si="1"/>
        <v>0.13186813186813187</v>
      </c>
      <c r="H25">
        <f t="shared" si="2"/>
        <v>91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63"/>
      <c r="B26" s="31">
        <v>16</v>
      </c>
      <c r="C26" s="32" t="s">
        <v>55</v>
      </c>
      <c r="D26" s="10">
        <v>9</v>
      </c>
      <c r="E26" s="17">
        <f t="shared" si="0"/>
        <v>9.8901098901098897E-2</v>
      </c>
      <c r="F26" s="18">
        <f t="shared" ref="F26:F28" si="6">F$19-D26</f>
        <v>82</v>
      </c>
      <c r="G26" s="19">
        <f t="shared" si="1"/>
        <v>0.90109890109890112</v>
      </c>
      <c r="H26">
        <f t="shared" si="2"/>
        <v>91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63"/>
      <c r="B27" s="31">
        <v>17</v>
      </c>
      <c r="C27" s="2" t="s">
        <v>56</v>
      </c>
      <c r="D27" s="10">
        <v>67</v>
      </c>
      <c r="E27" s="17">
        <f t="shared" si="0"/>
        <v>0.73626373626373631</v>
      </c>
      <c r="F27" s="18">
        <f t="shared" si="6"/>
        <v>24</v>
      </c>
      <c r="G27" s="19">
        <f t="shared" si="1"/>
        <v>0.26373626373626374</v>
      </c>
      <c r="H27">
        <f t="shared" si="2"/>
        <v>91</v>
      </c>
      <c r="I27" t="str">
        <f t="shared" si="7"/>
        <v/>
      </c>
      <c r="J27" s="38" t="s">
        <v>34</v>
      </c>
    </row>
    <row r="28" spans="1:10" ht="15.75" thickBot="1" x14ac:dyDescent="0.3">
      <c r="A28" s="63"/>
      <c r="B28" s="31">
        <v>18</v>
      </c>
      <c r="C28" s="2" t="s">
        <v>57</v>
      </c>
      <c r="D28" s="10">
        <v>41</v>
      </c>
      <c r="E28" s="17">
        <f t="shared" si="0"/>
        <v>0.45054945054945056</v>
      </c>
      <c r="F28" s="18">
        <f t="shared" si="6"/>
        <v>50</v>
      </c>
      <c r="G28" s="19">
        <f t="shared" si="1"/>
        <v>0.5494505494505495</v>
      </c>
      <c r="H28">
        <f t="shared" si="2"/>
        <v>91</v>
      </c>
      <c r="I28" t="str">
        <f t="shared" si="7"/>
        <v/>
      </c>
      <c r="J28" s="38" t="s">
        <v>34</v>
      </c>
    </row>
    <row r="29" spans="1:10" ht="15.75" thickBot="1" x14ac:dyDescent="0.3">
      <c r="A29" s="63"/>
      <c r="B29" s="31">
        <v>19</v>
      </c>
      <c r="C29" s="2" t="s">
        <v>58</v>
      </c>
      <c r="D29" s="10">
        <v>6</v>
      </c>
      <c r="E29" s="17">
        <f t="shared" si="0"/>
        <v>0.14634146341463414</v>
      </c>
      <c r="F29" s="18">
        <f>D$28-D29</f>
        <v>35</v>
      </c>
      <c r="G29" s="19">
        <f t="shared" si="1"/>
        <v>0.85365853658536583</v>
      </c>
      <c r="H29">
        <f t="shared" si="2"/>
        <v>41</v>
      </c>
      <c r="I29" t="str">
        <f t="shared" si="7"/>
        <v/>
      </c>
      <c r="J29" s="38" t="s">
        <v>62</v>
      </c>
    </row>
    <row r="30" spans="1:10" ht="15.75" thickBot="1" x14ac:dyDescent="0.3">
      <c r="A30" s="63"/>
      <c r="B30" s="31">
        <v>20</v>
      </c>
      <c r="C30" s="2" t="s">
        <v>59</v>
      </c>
      <c r="D30" s="10">
        <v>28</v>
      </c>
      <c r="E30" s="17">
        <f t="shared" si="0"/>
        <v>0.68292682926829273</v>
      </c>
      <c r="F30" s="18">
        <f>D$28-D30</f>
        <v>13</v>
      </c>
      <c r="G30" s="19">
        <f t="shared" si="1"/>
        <v>0.31707317073170732</v>
      </c>
      <c r="H30">
        <f t="shared" si="2"/>
        <v>41</v>
      </c>
      <c r="I30" t="str">
        <f t="shared" si="7"/>
        <v/>
      </c>
      <c r="J30" s="38" t="s">
        <v>62</v>
      </c>
    </row>
    <row r="31" spans="1:10" ht="15.75" thickBot="1" x14ac:dyDescent="0.3">
      <c r="A31" s="63"/>
      <c r="B31" s="31">
        <v>21</v>
      </c>
      <c r="C31" s="2" t="s">
        <v>60</v>
      </c>
      <c r="D31" s="10">
        <v>34</v>
      </c>
      <c r="E31" s="17">
        <f t="shared" si="0"/>
        <v>0.82926829268292679</v>
      </c>
      <c r="F31" s="18">
        <f>D$28-D31</f>
        <v>7</v>
      </c>
      <c r="G31" s="19">
        <f t="shared" si="1"/>
        <v>0.17073170731707318</v>
      </c>
      <c r="H31">
        <f t="shared" si="2"/>
        <v>41</v>
      </c>
      <c r="I31" t="str">
        <f t="shared" si="7"/>
        <v/>
      </c>
      <c r="J31" s="38" t="s">
        <v>62</v>
      </c>
    </row>
    <row r="32" spans="1:10" ht="15.75" thickBot="1" x14ac:dyDescent="0.3">
      <c r="A32" s="64"/>
      <c r="B32" s="39">
        <v>22</v>
      </c>
      <c r="C32" s="13" t="s">
        <v>61</v>
      </c>
      <c r="D32" s="14">
        <v>15</v>
      </c>
      <c r="E32" s="20">
        <f t="shared" si="0"/>
        <v>0.36585365853658536</v>
      </c>
      <c r="F32" s="21">
        <f>D$28-D32</f>
        <v>26</v>
      </c>
      <c r="G32" s="22">
        <f t="shared" si="1"/>
        <v>0.63414634146341464</v>
      </c>
      <c r="H32">
        <f t="shared" si="2"/>
        <v>41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J41"/>
  <sheetViews>
    <sheetView topLeftCell="A4" workbookViewId="0">
      <selection activeCell="E32" sqref="E32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44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169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customHeight="1" thickBot="1" x14ac:dyDescent="0.3">
      <c r="A11" s="76" t="s">
        <v>7</v>
      </c>
      <c r="B11" s="12">
        <v>1</v>
      </c>
      <c r="C11" s="32" t="s">
        <v>8</v>
      </c>
      <c r="D11" s="10">
        <v>143</v>
      </c>
      <c r="E11" s="17">
        <f t="shared" ref="E11:E32" si="0">IF(H11&gt;0,D11/H11,"")</f>
        <v>0.84615384615384615</v>
      </c>
      <c r="F11" s="18">
        <f>IF(D11&lt;0,"",D7-D11)</f>
        <v>26</v>
      </c>
      <c r="G11" s="19">
        <f t="shared" ref="G11:G32" si="1">IF(H11&gt;0,F11/H11,"")</f>
        <v>0.15384615384615385</v>
      </c>
      <c r="H11">
        <f>D11+F11</f>
        <v>169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77"/>
      <c r="B12" s="12">
        <v>2</v>
      </c>
      <c r="C12" s="32" t="s">
        <v>9</v>
      </c>
      <c r="D12" s="10">
        <v>8</v>
      </c>
      <c r="E12" s="17">
        <f t="shared" si="0"/>
        <v>0.30769230769230771</v>
      </c>
      <c r="F12" s="18">
        <f>F11-D12</f>
        <v>18</v>
      </c>
      <c r="G12" s="19">
        <f t="shared" si="1"/>
        <v>0.69230769230769229</v>
      </c>
      <c r="H12">
        <f t="shared" ref="H12:H32" si="2">D12+F12</f>
        <v>26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77"/>
      <c r="B13" s="12">
        <v>3</v>
      </c>
      <c r="C13" s="32" t="s">
        <v>10</v>
      </c>
      <c r="D13" s="10">
        <v>169</v>
      </c>
      <c r="E13" s="17">
        <f t="shared" si="0"/>
        <v>1</v>
      </c>
      <c r="F13" s="18">
        <f>D7-D13</f>
        <v>0</v>
      </c>
      <c r="G13" s="19">
        <f t="shared" si="1"/>
        <v>0</v>
      </c>
      <c r="H13">
        <f t="shared" si="2"/>
        <v>169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77"/>
      <c r="B14" s="12">
        <v>4</v>
      </c>
      <c r="C14" s="32" t="s">
        <v>11</v>
      </c>
      <c r="D14" s="10">
        <v>169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169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77"/>
      <c r="B15" s="12">
        <v>5</v>
      </c>
      <c r="C15" s="2" t="s">
        <v>51</v>
      </c>
      <c r="D15" s="10">
        <v>143</v>
      </c>
      <c r="E15" s="17">
        <f t="shared" si="0"/>
        <v>0.84615384615384615</v>
      </c>
      <c r="F15" s="18">
        <f>D7-D15</f>
        <v>26</v>
      </c>
      <c r="G15" s="19">
        <f t="shared" si="1"/>
        <v>0.15384615384615385</v>
      </c>
      <c r="H15">
        <f t="shared" si="2"/>
        <v>169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77"/>
      <c r="B16" s="12">
        <v>6</v>
      </c>
      <c r="C16" s="32" t="s">
        <v>12</v>
      </c>
      <c r="D16" s="10">
        <v>143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143</v>
      </c>
      <c r="J16" s="38" t="s">
        <v>31</v>
      </c>
    </row>
    <row r="17" spans="1:10" ht="15.75" thickBot="1" x14ac:dyDescent="0.3">
      <c r="A17" s="77"/>
      <c r="B17" s="12">
        <v>7</v>
      </c>
      <c r="C17" s="32" t="s">
        <v>13</v>
      </c>
      <c r="D17" s="10">
        <v>143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143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78"/>
      <c r="B18" s="12">
        <v>8</v>
      </c>
      <c r="C18" s="32" t="s">
        <v>14</v>
      </c>
      <c r="D18" s="10">
        <v>143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143</v>
      </c>
      <c r="I18" t="str">
        <f>IF(D18&gt;D$11,"неверное значение","")</f>
        <v/>
      </c>
      <c r="J18" s="38" t="s">
        <v>31</v>
      </c>
    </row>
    <row r="19" spans="1:10" ht="15.75" customHeight="1" thickBot="1" x14ac:dyDescent="0.3">
      <c r="A19" s="76" t="s">
        <v>15</v>
      </c>
      <c r="B19" s="12">
        <v>9</v>
      </c>
      <c r="C19" s="32" t="s">
        <v>16</v>
      </c>
      <c r="D19" s="10">
        <v>38</v>
      </c>
      <c r="E19" s="17">
        <f t="shared" si="0"/>
        <v>0.26573426573426573</v>
      </c>
      <c r="F19" s="18">
        <f>D11-D19</f>
        <v>105</v>
      </c>
      <c r="G19" s="19">
        <f t="shared" si="1"/>
        <v>0.73426573426573427</v>
      </c>
      <c r="H19">
        <f t="shared" si="2"/>
        <v>143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77"/>
      <c r="B20" s="12">
        <v>10</v>
      </c>
      <c r="C20" s="32" t="s">
        <v>17</v>
      </c>
      <c r="D20" s="10">
        <v>20</v>
      </c>
      <c r="E20" s="17">
        <f t="shared" si="0"/>
        <v>0.52631578947368418</v>
      </c>
      <c r="F20" s="18">
        <f>D$19-D20</f>
        <v>18</v>
      </c>
      <c r="G20" s="19">
        <f t="shared" si="1"/>
        <v>0.47368421052631576</v>
      </c>
      <c r="H20">
        <f t="shared" si="2"/>
        <v>38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77"/>
      <c r="B21" s="12">
        <v>11</v>
      </c>
      <c r="C21" s="2" t="s">
        <v>52</v>
      </c>
      <c r="D21" s="10">
        <v>18</v>
      </c>
      <c r="E21" s="17">
        <f t="shared" si="0"/>
        <v>0.47368421052631576</v>
      </c>
      <c r="F21" s="18">
        <f t="shared" ref="F21" si="4">D$19-D21</f>
        <v>20</v>
      </c>
      <c r="G21" s="19">
        <f t="shared" si="1"/>
        <v>0.52631578947368418</v>
      </c>
      <c r="H21">
        <f t="shared" si="2"/>
        <v>38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77"/>
      <c r="B22" s="12">
        <v>12</v>
      </c>
      <c r="C22" s="2" t="s">
        <v>53</v>
      </c>
      <c r="D22" s="10">
        <v>18</v>
      </c>
      <c r="E22" s="17">
        <f t="shared" si="0"/>
        <v>1</v>
      </c>
      <c r="F22" s="18">
        <f>D$21-D22</f>
        <v>0</v>
      </c>
      <c r="G22" s="19">
        <f t="shared" si="1"/>
        <v>0</v>
      </c>
      <c r="H22">
        <f t="shared" si="2"/>
        <v>18</v>
      </c>
      <c r="I22" t="str">
        <f t="shared" si="5"/>
        <v/>
      </c>
      <c r="J22" s="38" t="s">
        <v>49</v>
      </c>
    </row>
    <row r="23" spans="1:10" ht="15.75" thickBot="1" x14ac:dyDescent="0.3">
      <c r="A23" s="77"/>
      <c r="B23" s="12">
        <v>13</v>
      </c>
      <c r="C23" s="32" t="s">
        <v>54</v>
      </c>
      <c r="D23" s="10">
        <v>0</v>
      </c>
      <c r="E23" s="17">
        <f t="shared" si="0"/>
        <v>0</v>
      </c>
      <c r="F23" s="18">
        <f>D$21-D23</f>
        <v>18</v>
      </c>
      <c r="G23" s="19">
        <f t="shared" si="1"/>
        <v>1</v>
      </c>
      <c r="H23">
        <f t="shared" si="2"/>
        <v>18</v>
      </c>
      <c r="I23" t="str">
        <f t="shared" si="5"/>
        <v/>
      </c>
      <c r="J23" s="38" t="s">
        <v>50</v>
      </c>
    </row>
    <row r="24" spans="1:10" ht="15.75" thickBot="1" x14ac:dyDescent="0.3">
      <c r="A24" s="77"/>
      <c r="B24" s="12">
        <v>14</v>
      </c>
      <c r="C24" s="32" t="s">
        <v>18</v>
      </c>
      <c r="D24" s="10">
        <v>9</v>
      </c>
      <c r="E24" s="17">
        <f t="shared" si="0"/>
        <v>0.5</v>
      </c>
      <c r="F24" s="18">
        <f>D$21-D24</f>
        <v>9</v>
      </c>
      <c r="G24" s="19">
        <f t="shared" si="1"/>
        <v>0.5</v>
      </c>
      <c r="H24">
        <f t="shared" si="2"/>
        <v>18</v>
      </c>
      <c r="I24" t="str">
        <f t="shared" si="5"/>
        <v/>
      </c>
      <c r="J24" s="38" t="s">
        <v>50</v>
      </c>
    </row>
    <row r="25" spans="1:10" ht="30.75" customHeight="1" thickBot="1" x14ac:dyDescent="0.3">
      <c r="A25" s="76" t="s">
        <v>19</v>
      </c>
      <c r="B25" s="31">
        <v>15</v>
      </c>
      <c r="C25" s="32" t="s">
        <v>20</v>
      </c>
      <c r="D25" s="10">
        <v>97</v>
      </c>
      <c r="E25" s="17">
        <f t="shared" si="0"/>
        <v>0.92380952380952386</v>
      </c>
      <c r="F25" s="18">
        <f>F$19-D25</f>
        <v>8</v>
      </c>
      <c r="G25" s="19">
        <f t="shared" si="1"/>
        <v>7.6190476190476197E-2</v>
      </c>
      <c r="H25">
        <f t="shared" si="2"/>
        <v>105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77"/>
      <c r="B26" s="31">
        <v>16</v>
      </c>
      <c r="C26" s="32" t="s">
        <v>55</v>
      </c>
      <c r="D26" s="10">
        <v>18</v>
      </c>
      <c r="E26" s="17">
        <f t="shared" si="0"/>
        <v>0.17142857142857143</v>
      </c>
      <c r="F26" s="18">
        <f t="shared" ref="F26:F28" si="6">F$19-D26</f>
        <v>87</v>
      </c>
      <c r="G26" s="19">
        <f t="shared" si="1"/>
        <v>0.82857142857142863</v>
      </c>
      <c r="H26">
        <f t="shared" si="2"/>
        <v>105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77"/>
      <c r="B27" s="31">
        <v>17</v>
      </c>
      <c r="C27" s="2" t="s">
        <v>56</v>
      </c>
      <c r="D27" s="10">
        <v>87</v>
      </c>
      <c r="E27" s="17">
        <f t="shared" si="0"/>
        <v>0.82857142857142863</v>
      </c>
      <c r="F27" s="18">
        <f t="shared" si="6"/>
        <v>18</v>
      </c>
      <c r="G27" s="19">
        <f t="shared" si="1"/>
        <v>0.17142857142857143</v>
      </c>
      <c r="H27">
        <f t="shared" si="2"/>
        <v>105</v>
      </c>
      <c r="I27" t="str">
        <f t="shared" si="7"/>
        <v/>
      </c>
      <c r="J27" s="38" t="s">
        <v>34</v>
      </c>
    </row>
    <row r="28" spans="1:10" ht="15.75" thickBot="1" x14ac:dyDescent="0.3">
      <c r="A28" s="77"/>
      <c r="B28" s="31">
        <v>18</v>
      </c>
      <c r="C28" s="2" t="s">
        <v>57</v>
      </c>
      <c r="D28" s="10">
        <v>45</v>
      </c>
      <c r="E28" s="17">
        <f t="shared" si="0"/>
        <v>0.42857142857142855</v>
      </c>
      <c r="F28" s="18">
        <f t="shared" si="6"/>
        <v>60</v>
      </c>
      <c r="G28" s="19">
        <f t="shared" si="1"/>
        <v>0.5714285714285714</v>
      </c>
      <c r="H28">
        <f t="shared" si="2"/>
        <v>105</v>
      </c>
      <c r="I28" t="str">
        <f t="shared" si="7"/>
        <v/>
      </c>
      <c r="J28" s="38" t="s">
        <v>34</v>
      </c>
    </row>
    <row r="29" spans="1:10" ht="15.75" thickBot="1" x14ac:dyDescent="0.3">
      <c r="A29" s="77"/>
      <c r="B29" s="31">
        <v>19</v>
      </c>
      <c r="C29" s="2" t="s">
        <v>58</v>
      </c>
      <c r="D29" s="10">
        <v>6</v>
      </c>
      <c r="E29" s="17">
        <f t="shared" si="0"/>
        <v>0.13333333333333333</v>
      </c>
      <c r="F29" s="18">
        <f>D$28-D29</f>
        <v>39</v>
      </c>
      <c r="G29" s="19">
        <f t="shared" si="1"/>
        <v>0.8666666666666667</v>
      </c>
      <c r="H29">
        <f t="shared" si="2"/>
        <v>45</v>
      </c>
      <c r="I29" t="str">
        <f t="shared" si="7"/>
        <v/>
      </c>
      <c r="J29" s="38" t="s">
        <v>62</v>
      </c>
    </row>
    <row r="30" spans="1:10" ht="15.75" thickBot="1" x14ac:dyDescent="0.3">
      <c r="A30" s="77"/>
      <c r="B30" s="31">
        <v>20</v>
      </c>
      <c r="C30" s="2" t="s">
        <v>59</v>
      </c>
      <c r="D30" s="10">
        <v>28</v>
      </c>
      <c r="E30" s="17">
        <f t="shared" si="0"/>
        <v>0.62222222222222223</v>
      </c>
      <c r="F30" s="18">
        <f>D$28-D30</f>
        <v>17</v>
      </c>
      <c r="G30" s="19">
        <f t="shared" si="1"/>
        <v>0.37777777777777777</v>
      </c>
      <c r="H30">
        <f t="shared" si="2"/>
        <v>45</v>
      </c>
      <c r="I30" t="str">
        <f t="shared" si="7"/>
        <v/>
      </c>
      <c r="J30" s="38" t="s">
        <v>62</v>
      </c>
    </row>
    <row r="31" spans="1:10" ht="15.75" thickBot="1" x14ac:dyDescent="0.3">
      <c r="A31" s="77"/>
      <c r="B31" s="31">
        <v>21</v>
      </c>
      <c r="C31" s="2" t="s">
        <v>60</v>
      </c>
      <c r="D31" s="10">
        <v>39</v>
      </c>
      <c r="E31" s="17">
        <f t="shared" si="0"/>
        <v>0.8666666666666667</v>
      </c>
      <c r="F31" s="18">
        <f>D$28-D31</f>
        <v>6</v>
      </c>
      <c r="G31" s="19">
        <f t="shared" si="1"/>
        <v>0.13333333333333333</v>
      </c>
      <c r="H31">
        <f t="shared" si="2"/>
        <v>45</v>
      </c>
      <c r="I31" t="str">
        <f t="shared" si="7"/>
        <v/>
      </c>
      <c r="J31" s="38" t="s">
        <v>62</v>
      </c>
    </row>
    <row r="32" spans="1:10" ht="15.75" thickBot="1" x14ac:dyDescent="0.3">
      <c r="A32" s="78"/>
      <c r="B32" s="39">
        <v>22</v>
      </c>
      <c r="C32" s="13" t="s">
        <v>61</v>
      </c>
      <c r="D32" s="14">
        <v>18</v>
      </c>
      <c r="E32" s="20">
        <f t="shared" si="0"/>
        <v>0.4</v>
      </c>
      <c r="F32" s="21">
        <f>D$28-D32</f>
        <v>27</v>
      </c>
      <c r="G32" s="22">
        <f t="shared" si="1"/>
        <v>0.6</v>
      </c>
      <c r="H32">
        <f t="shared" si="2"/>
        <v>45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J41"/>
  <sheetViews>
    <sheetView workbookViewId="0">
      <selection activeCell="E30" sqref="E30"/>
    </sheetView>
  </sheetViews>
  <sheetFormatPr defaultRowHeight="15" x14ac:dyDescent="0.25"/>
  <cols>
    <col min="1" max="1" width="10.7109375" customWidth="1"/>
    <col min="2" max="2" width="9.7109375" bestFit="1" customWidth="1"/>
    <col min="3" max="3" width="48.5703125" customWidth="1"/>
    <col min="4" max="4" width="11" customWidth="1"/>
    <col min="5" max="5" width="8.42578125" customWidth="1"/>
    <col min="6" max="6" width="10.5703125" customWidth="1"/>
    <col min="7" max="7" width="9.5703125" customWidth="1"/>
    <col min="8" max="8" width="10.42578125" hidden="1" customWidth="1"/>
    <col min="9" max="9" width="19.28515625" bestFit="1" customWidth="1"/>
    <col min="10" max="10" width="79.140625" bestFit="1" customWidth="1"/>
  </cols>
  <sheetData>
    <row r="1" spans="1:10" x14ac:dyDescent="0.25">
      <c r="C1" s="16" t="s">
        <v>36</v>
      </c>
    </row>
    <row r="2" spans="1:10" ht="66.75" customHeight="1" x14ac:dyDescent="0.25">
      <c r="A2" s="5"/>
      <c r="B2" s="5"/>
      <c r="C2" s="5"/>
      <c r="D2" s="61"/>
      <c r="E2" s="61"/>
      <c r="F2" s="61"/>
      <c r="G2" s="61"/>
    </row>
    <row r="3" spans="1:10" x14ac:dyDescent="0.25">
      <c r="A3" s="5"/>
      <c r="B3" s="5"/>
      <c r="C3" s="5"/>
      <c r="D3" s="6"/>
      <c r="E3" s="6"/>
      <c r="F3" s="6"/>
      <c r="G3" s="6"/>
    </row>
    <row r="4" spans="1:10" x14ac:dyDescent="0.25">
      <c r="A4" s="49" t="s">
        <v>37</v>
      </c>
      <c r="B4" s="49"/>
      <c r="C4" s="49"/>
      <c r="D4" s="49"/>
      <c r="E4" s="49"/>
      <c r="F4" s="49"/>
      <c r="G4" s="49"/>
    </row>
    <row r="5" spans="1:10" x14ac:dyDescent="0.25">
      <c r="A5" s="65" t="str">
        <f>'сводная по школе'!A5:G5</f>
        <v xml:space="preserve">      Образовательное учреждение № 33</v>
      </c>
      <c r="B5" s="65"/>
      <c r="C5" s="65"/>
      <c r="D5" s="65"/>
      <c r="E5" s="65"/>
      <c r="F5" s="65"/>
      <c r="G5" s="65"/>
    </row>
    <row r="6" spans="1:10" ht="19.5" thickBot="1" x14ac:dyDescent="0.3">
      <c r="A6" s="3"/>
      <c r="B6" s="3"/>
      <c r="C6" s="43" t="s">
        <v>45</v>
      </c>
      <c r="D6" s="3"/>
      <c r="E6" s="3"/>
      <c r="F6" s="3"/>
      <c r="G6" s="3"/>
    </row>
    <row r="7" spans="1:10" ht="19.5" thickBot="1" x14ac:dyDescent="0.3">
      <c r="A7" s="66" t="s">
        <v>35</v>
      </c>
      <c r="B7" s="66"/>
      <c r="C7" s="66"/>
      <c r="D7" s="15">
        <v>155</v>
      </c>
      <c r="E7" s="3"/>
      <c r="F7" s="3"/>
      <c r="G7" s="3"/>
    </row>
    <row r="8" spans="1:10" ht="19.5" thickBot="1" x14ac:dyDescent="0.3">
      <c r="A8" s="4"/>
      <c r="B8" s="4"/>
      <c r="C8" s="4"/>
      <c r="D8" s="3"/>
      <c r="E8" s="3"/>
      <c r="F8" s="3"/>
      <c r="G8" s="3"/>
    </row>
    <row r="9" spans="1:10" ht="15.75" thickBot="1" x14ac:dyDescent="0.3">
      <c r="A9" s="67" t="s">
        <v>0</v>
      </c>
      <c r="B9" s="69" t="s">
        <v>1</v>
      </c>
      <c r="C9" s="71" t="s">
        <v>2</v>
      </c>
      <c r="D9" s="73" t="s">
        <v>3</v>
      </c>
      <c r="E9" s="74"/>
      <c r="F9" s="73" t="s">
        <v>4</v>
      </c>
      <c r="G9" s="75"/>
    </row>
    <row r="10" spans="1:10" ht="15.75" thickBot="1" x14ac:dyDescent="0.3">
      <c r="A10" s="68"/>
      <c r="B10" s="70"/>
      <c r="C10" s="72"/>
      <c r="D10" s="1" t="s">
        <v>5</v>
      </c>
      <c r="E10" s="1" t="s">
        <v>6</v>
      </c>
      <c r="F10" s="1" t="s">
        <v>5</v>
      </c>
      <c r="G10" s="11" t="s">
        <v>6</v>
      </c>
    </row>
    <row r="11" spans="1:10" ht="15.75" thickBot="1" x14ac:dyDescent="0.3">
      <c r="A11" s="62" t="s">
        <v>7</v>
      </c>
      <c r="B11" s="12">
        <v>1</v>
      </c>
      <c r="C11" s="32" t="s">
        <v>8</v>
      </c>
      <c r="D11" s="10">
        <v>129</v>
      </c>
      <c r="E11" s="17">
        <f t="shared" ref="E11:E32" si="0">IF(H11&gt;0,D11/H11,"")</f>
        <v>0.83225806451612905</v>
      </c>
      <c r="F11" s="18">
        <f>IF(D11&lt;0,"",D7-D11)</f>
        <v>26</v>
      </c>
      <c r="G11" s="19">
        <f t="shared" ref="G11:G32" si="1">IF(H11&gt;0,F11/H11,"")</f>
        <v>0.16774193548387098</v>
      </c>
      <c r="H11">
        <f>D11+F11</f>
        <v>155</v>
      </c>
      <c r="I11" t="str">
        <f>IF(D11&gt;D$7,"неверное значение","")</f>
        <v/>
      </c>
      <c r="J11" s="37" t="s">
        <v>29</v>
      </c>
    </row>
    <row r="12" spans="1:10" ht="30.75" thickBot="1" x14ac:dyDescent="0.3">
      <c r="A12" s="63"/>
      <c r="B12" s="12">
        <v>2</v>
      </c>
      <c r="C12" s="32" t="s">
        <v>9</v>
      </c>
      <c r="D12" s="10">
        <v>14</v>
      </c>
      <c r="E12" s="17">
        <f t="shared" si="0"/>
        <v>0.53846153846153844</v>
      </c>
      <c r="F12" s="18">
        <f>F11-D12</f>
        <v>12</v>
      </c>
      <c r="G12" s="19">
        <f t="shared" si="1"/>
        <v>0.46153846153846156</v>
      </c>
      <c r="H12">
        <f t="shared" ref="H12:H32" si="2">D12+F12</f>
        <v>26</v>
      </c>
      <c r="I12" t="str">
        <f>IF(D12&gt;H12,"неверное значение","")</f>
        <v/>
      </c>
      <c r="J12" s="37" t="s">
        <v>30</v>
      </c>
    </row>
    <row r="13" spans="1:10" ht="15.75" thickBot="1" x14ac:dyDescent="0.3">
      <c r="A13" s="63"/>
      <c r="B13" s="12">
        <v>3</v>
      </c>
      <c r="C13" s="32" t="s">
        <v>10</v>
      </c>
      <c r="D13" s="10">
        <v>92</v>
      </c>
      <c r="E13" s="17">
        <f t="shared" si="0"/>
        <v>0.59354838709677415</v>
      </c>
      <c r="F13" s="18">
        <f>D7-D13</f>
        <v>63</v>
      </c>
      <c r="G13" s="19">
        <f t="shared" si="1"/>
        <v>0.40645161290322579</v>
      </c>
      <c r="H13">
        <f t="shared" si="2"/>
        <v>155</v>
      </c>
      <c r="I13" t="str">
        <f>IF(D13&gt;D$7,"неверное значение","")</f>
        <v/>
      </c>
      <c r="J13" s="37" t="s">
        <v>29</v>
      </c>
    </row>
    <row r="14" spans="1:10" ht="30.75" thickBot="1" x14ac:dyDescent="0.3">
      <c r="A14" s="63"/>
      <c r="B14" s="12">
        <v>4</v>
      </c>
      <c r="C14" s="32" t="s">
        <v>11</v>
      </c>
      <c r="D14" s="10">
        <v>155</v>
      </c>
      <c r="E14" s="17">
        <f t="shared" si="0"/>
        <v>1</v>
      </c>
      <c r="F14" s="18">
        <f>D7-D14</f>
        <v>0</v>
      </c>
      <c r="G14" s="19">
        <f t="shared" si="1"/>
        <v>0</v>
      </c>
      <c r="H14">
        <f t="shared" si="2"/>
        <v>155</v>
      </c>
      <c r="I14" t="str">
        <f t="shared" ref="I14" si="3">IF(D14&gt;D$7,"неверное значение","")</f>
        <v/>
      </c>
      <c r="J14" s="37" t="s">
        <v>29</v>
      </c>
    </row>
    <row r="15" spans="1:10" ht="30.75" thickBot="1" x14ac:dyDescent="0.3">
      <c r="A15" s="63"/>
      <c r="B15" s="12">
        <v>5</v>
      </c>
      <c r="C15" s="2" t="s">
        <v>51</v>
      </c>
      <c r="D15" s="10">
        <v>132</v>
      </c>
      <c r="E15" s="17">
        <f t="shared" si="0"/>
        <v>0.85161290322580641</v>
      </c>
      <c r="F15" s="18">
        <f>D7-D15</f>
        <v>23</v>
      </c>
      <c r="G15" s="19">
        <f t="shared" si="1"/>
        <v>0.14838709677419354</v>
      </c>
      <c r="H15">
        <f t="shared" si="2"/>
        <v>155</v>
      </c>
      <c r="I15" t="str">
        <f>IF(D15&gt;D$7,"неверное значение","")</f>
        <v/>
      </c>
      <c r="J15" s="37" t="s">
        <v>29</v>
      </c>
    </row>
    <row r="16" spans="1:10" ht="30.75" thickBot="1" x14ac:dyDescent="0.3">
      <c r="A16" s="63"/>
      <c r="B16" s="12">
        <v>6</v>
      </c>
      <c r="C16" s="32" t="s">
        <v>12</v>
      </c>
      <c r="D16" s="10">
        <v>129</v>
      </c>
      <c r="E16" s="17">
        <f t="shared" si="0"/>
        <v>1</v>
      </c>
      <c r="F16" s="18">
        <f>D11-D16</f>
        <v>0</v>
      </c>
      <c r="G16" s="19">
        <f t="shared" si="1"/>
        <v>0</v>
      </c>
      <c r="H16">
        <f t="shared" si="2"/>
        <v>129</v>
      </c>
      <c r="J16" s="38" t="s">
        <v>31</v>
      </c>
    </row>
    <row r="17" spans="1:10" ht="15.75" thickBot="1" x14ac:dyDescent="0.3">
      <c r="A17" s="63"/>
      <c r="B17" s="12">
        <v>7</v>
      </c>
      <c r="C17" s="32" t="s">
        <v>13</v>
      </c>
      <c r="D17" s="10">
        <v>129</v>
      </c>
      <c r="E17" s="17">
        <f t="shared" si="0"/>
        <v>1</v>
      </c>
      <c r="F17" s="18">
        <f>D11-D17</f>
        <v>0</v>
      </c>
      <c r="G17" s="19">
        <f t="shared" si="1"/>
        <v>0</v>
      </c>
      <c r="H17">
        <f t="shared" si="2"/>
        <v>129</v>
      </c>
      <c r="I17" t="str">
        <f>IF(D17&gt;D$11,"неверное значение","")</f>
        <v/>
      </c>
      <c r="J17" s="38" t="s">
        <v>31</v>
      </c>
    </row>
    <row r="18" spans="1:10" ht="30.75" thickBot="1" x14ac:dyDescent="0.3">
      <c r="A18" s="64"/>
      <c r="B18" s="12">
        <v>8</v>
      </c>
      <c r="C18" s="32" t="s">
        <v>14</v>
      </c>
      <c r="D18" s="10">
        <v>129</v>
      </c>
      <c r="E18" s="17">
        <f t="shared" si="0"/>
        <v>1</v>
      </c>
      <c r="F18" s="18">
        <f>D11-D18</f>
        <v>0</v>
      </c>
      <c r="G18" s="19">
        <f t="shared" si="1"/>
        <v>0</v>
      </c>
      <c r="H18">
        <f t="shared" si="2"/>
        <v>129</v>
      </c>
      <c r="I18" t="str">
        <f>IF(D18&gt;D$11,"неверное значение","")</f>
        <v/>
      </c>
      <c r="J18" s="38" t="s">
        <v>31</v>
      </c>
    </row>
    <row r="19" spans="1:10" ht="15.75" thickBot="1" x14ac:dyDescent="0.3">
      <c r="A19" s="62" t="s">
        <v>15</v>
      </c>
      <c r="B19" s="12">
        <v>9</v>
      </c>
      <c r="C19" s="32" t="s">
        <v>16</v>
      </c>
      <c r="D19" s="10">
        <v>33</v>
      </c>
      <c r="E19" s="17">
        <f t="shared" si="0"/>
        <v>0.2558139534883721</v>
      </c>
      <c r="F19" s="18">
        <f>D11-D19</f>
        <v>96</v>
      </c>
      <c r="G19" s="19">
        <f t="shared" si="1"/>
        <v>0.7441860465116279</v>
      </c>
      <c r="H19">
        <f t="shared" si="2"/>
        <v>129</v>
      </c>
      <c r="I19" t="str">
        <f>IF(D19&gt;D$11,"неверное значение","")</f>
        <v/>
      </c>
      <c r="J19" s="38" t="s">
        <v>32</v>
      </c>
    </row>
    <row r="20" spans="1:10" ht="30.75" thickBot="1" x14ac:dyDescent="0.3">
      <c r="A20" s="63"/>
      <c r="B20" s="12">
        <v>10</v>
      </c>
      <c r="C20" s="32" t="s">
        <v>17</v>
      </c>
      <c r="D20" s="10">
        <v>21</v>
      </c>
      <c r="E20" s="17">
        <f t="shared" si="0"/>
        <v>0.63636363636363635</v>
      </c>
      <c r="F20" s="18">
        <f>D$19-D20</f>
        <v>12</v>
      </c>
      <c r="G20" s="19">
        <f t="shared" si="1"/>
        <v>0.36363636363636365</v>
      </c>
      <c r="H20">
        <f t="shared" si="2"/>
        <v>33</v>
      </c>
      <c r="I20" t="str">
        <f>IF(D20&gt;D$19,"неверное значение","")</f>
        <v/>
      </c>
      <c r="J20" s="38" t="s">
        <v>33</v>
      </c>
    </row>
    <row r="21" spans="1:10" ht="15.75" thickBot="1" x14ac:dyDescent="0.3">
      <c r="A21" s="63"/>
      <c r="B21" s="12">
        <v>11</v>
      </c>
      <c r="C21" s="2" t="s">
        <v>52</v>
      </c>
      <c r="D21" s="10">
        <v>32</v>
      </c>
      <c r="E21" s="17">
        <f t="shared" si="0"/>
        <v>0.96969696969696972</v>
      </c>
      <c r="F21" s="18">
        <f t="shared" ref="F21" si="4">D$19-D21</f>
        <v>1</v>
      </c>
      <c r="G21" s="19">
        <f t="shared" si="1"/>
        <v>3.0303030303030304E-2</v>
      </c>
      <c r="H21">
        <f t="shared" si="2"/>
        <v>33</v>
      </c>
      <c r="I21" t="str">
        <f t="shared" ref="I21:I24" si="5">IF(D21&gt;D$19,"неверное значение","")</f>
        <v/>
      </c>
      <c r="J21" s="38" t="s">
        <v>33</v>
      </c>
    </row>
    <row r="22" spans="1:10" ht="15.75" thickBot="1" x14ac:dyDescent="0.3">
      <c r="A22" s="63"/>
      <c r="B22" s="12">
        <v>12</v>
      </c>
      <c r="C22" s="2" t="s">
        <v>53</v>
      </c>
      <c r="D22" s="10">
        <v>32</v>
      </c>
      <c r="E22" s="17">
        <f t="shared" si="0"/>
        <v>1</v>
      </c>
      <c r="F22" s="18">
        <f>D$21-D22</f>
        <v>0</v>
      </c>
      <c r="G22" s="19">
        <f t="shared" si="1"/>
        <v>0</v>
      </c>
      <c r="H22">
        <f t="shared" si="2"/>
        <v>32</v>
      </c>
      <c r="I22" t="str">
        <f t="shared" si="5"/>
        <v/>
      </c>
      <c r="J22" s="38" t="s">
        <v>49</v>
      </c>
    </row>
    <row r="23" spans="1:10" ht="15.75" thickBot="1" x14ac:dyDescent="0.3">
      <c r="A23" s="63"/>
      <c r="B23" s="12">
        <v>13</v>
      </c>
      <c r="C23" s="32" t="s">
        <v>54</v>
      </c>
      <c r="D23" s="10">
        <v>0</v>
      </c>
      <c r="E23" s="17">
        <f t="shared" si="0"/>
        <v>0</v>
      </c>
      <c r="F23" s="18">
        <f>D$21-D23</f>
        <v>32</v>
      </c>
      <c r="G23" s="19">
        <f t="shared" si="1"/>
        <v>1</v>
      </c>
      <c r="H23">
        <f t="shared" si="2"/>
        <v>32</v>
      </c>
      <c r="I23" t="str">
        <f t="shared" si="5"/>
        <v/>
      </c>
      <c r="J23" s="38" t="s">
        <v>50</v>
      </c>
    </row>
    <row r="24" spans="1:10" ht="15.75" thickBot="1" x14ac:dyDescent="0.3">
      <c r="A24" s="63"/>
      <c r="B24" s="12">
        <v>14</v>
      </c>
      <c r="C24" s="32" t="s">
        <v>18</v>
      </c>
      <c r="D24" s="10">
        <v>25</v>
      </c>
      <c r="E24" s="17">
        <f t="shared" si="0"/>
        <v>0.78125</v>
      </c>
      <c r="F24" s="18">
        <f>D$21-D24</f>
        <v>7</v>
      </c>
      <c r="G24" s="19">
        <f t="shared" si="1"/>
        <v>0.21875</v>
      </c>
      <c r="H24">
        <f t="shared" si="2"/>
        <v>32</v>
      </c>
      <c r="I24" t="str">
        <f t="shared" si="5"/>
        <v/>
      </c>
      <c r="J24" s="38" t="s">
        <v>50</v>
      </c>
    </row>
    <row r="25" spans="1:10" ht="30.75" thickBot="1" x14ac:dyDescent="0.3">
      <c r="A25" s="62" t="s">
        <v>19</v>
      </c>
      <c r="B25" s="31">
        <v>15</v>
      </c>
      <c r="C25" s="32" t="s">
        <v>20</v>
      </c>
      <c r="D25" s="10">
        <v>62</v>
      </c>
      <c r="E25" s="17">
        <f t="shared" si="0"/>
        <v>0.64583333333333337</v>
      </c>
      <c r="F25" s="18">
        <f>F$19-D25</f>
        <v>34</v>
      </c>
      <c r="G25" s="19">
        <f t="shared" si="1"/>
        <v>0.35416666666666669</v>
      </c>
      <c r="H25">
        <f t="shared" si="2"/>
        <v>96</v>
      </c>
      <c r="I25" t="str">
        <f>IF(D25&gt;F$19,"неверное значение","")</f>
        <v/>
      </c>
      <c r="J25" s="38" t="s">
        <v>34</v>
      </c>
    </row>
    <row r="26" spans="1:10" ht="15.75" thickBot="1" x14ac:dyDescent="0.3">
      <c r="A26" s="63"/>
      <c r="B26" s="31">
        <v>16</v>
      </c>
      <c r="C26" s="32" t="s">
        <v>55</v>
      </c>
      <c r="D26" s="10">
        <v>18</v>
      </c>
      <c r="E26" s="17">
        <f t="shared" si="0"/>
        <v>0.1875</v>
      </c>
      <c r="F26" s="18">
        <f t="shared" ref="F26:F28" si="6">F$19-D26</f>
        <v>78</v>
      </c>
      <c r="G26" s="19">
        <f t="shared" si="1"/>
        <v>0.8125</v>
      </c>
      <c r="H26">
        <f t="shared" si="2"/>
        <v>96</v>
      </c>
      <c r="I26" t="str">
        <f t="shared" ref="I26:I31" si="7">IF(D26&gt;F$19,"неверное значение","")</f>
        <v/>
      </c>
      <c r="J26" s="38" t="s">
        <v>34</v>
      </c>
    </row>
    <row r="27" spans="1:10" ht="30.75" thickBot="1" x14ac:dyDescent="0.3">
      <c r="A27" s="63"/>
      <c r="B27" s="31">
        <v>17</v>
      </c>
      <c r="C27" s="2" t="s">
        <v>56</v>
      </c>
      <c r="D27" s="10">
        <v>78</v>
      </c>
      <c r="E27" s="17">
        <f t="shared" si="0"/>
        <v>0.8125</v>
      </c>
      <c r="F27" s="18">
        <f t="shared" si="6"/>
        <v>18</v>
      </c>
      <c r="G27" s="19">
        <f t="shared" si="1"/>
        <v>0.1875</v>
      </c>
      <c r="H27">
        <f t="shared" si="2"/>
        <v>96</v>
      </c>
      <c r="I27" t="str">
        <f t="shared" si="7"/>
        <v/>
      </c>
      <c r="J27" s="38" t="s">
        <v>34</v>
      </c>
    </row>
    <row r="28" spans="1:10" ht="15.75" thickBot="1" x14ac:dyDescent="0.3">
      <c r="A28" s="63"/>
      <c r="B28" s="31">
        <v>18</v>
      </c>
      <c r="C28" s="2" t="s">
        <v>57</v>
      </c>
      <c r="D28" s="10">
        <v>61</v>
      </c>
      <c r="E28" s="17">
        <f t="shared" si="0"/>
        <v>0.63541666666666663</v>
      </c>
      <c r="F28" s="18">
        <f t="shared" si="6"/>
        <v>35</v>
      </c>
      <c r="G28" s="19">
        <f t="shared" si="1"/>
        <v>0.36458333333333331</v>
      </c>
      <c r="H28">
        <f t="shared" si="2"/>
        <v>96</v>
      </c>
      <c r="I28" t="str">
        <f t="shared" si="7"/>
        <v/>
      </c>
      <c r="J28" s="38" t="s">
        <v>34</v>
      </c>
    </row>
    <row r="29" spans="1:10" ht="15.75" thickBot="1" x14ac:dyDescent="0.3">
      <c r="A29" s="63"/>
      <c r="B29" s="31">
        <v>19</v>
      </c>
      <c r="C29" s="2" t="s">
        <v>58</v>
      </c>
      <c r="D29" s="10">
        <v>10</v>
      </c>
      <c r="E29" s="17">
        <f t="shared" si="0"/>
        <v>0.16393442622950818</v>
      </c>
      <c r="F29" s="18">
        <f>D$28-D29</f>
        <v>51</v>
      </c>
      <c r="G29" s="19">
        <f t="shared" si="1"/>
        <v>0.83606557377049184</v>
      </c>
      <c r="H29">
        <f t="shared" si="2"/>
        <v>61</v>
      </c>
      <c r="I29" t="str">
        <f t="shared" si="7"/>
        <v/>
      </c>
      <c r="J29" s="38" t="s">
        <v>62</v>
      </c>
    </row>
    <row r="30" spans="1:10" ht="15.75" thickBot="1" x14ac:dyDescent="0.3">
      <c r="A30" s="63"/>
      <c r="B30" s="31">
        <v>20</v>
      </c>
      <c r="C30" s="2" t="s">
        <v>59</v>
      </c>
      <c r="D30" s="10">
        <v>28</v>
      </c>
      <c r="E30" s="17">
        <f t="shared" si="0"/>
        <v>0.45901639344262296</v>
      </c>
      <c r="F30" s="18">
        <f>D$28-D30</f>
        <v>33</v>
      </c>
      <c r="G30" s="19">
        <f t="shared" si="1"/>
        <v>0.54098360655737709</v>
      </c>
      <c r="H30">
        <f t="shared" si="2"/>
        <v>61</v>
      </c>
      <c r="I30" t="str">
        <f t="shared" si="7"/>
        <v/>
      </c>
      <c r="J30" s="38" t="s">
        <v>62</v>
      </c>
    </row>
    <row r="31" spans="1:10" ht="15.75" thickBot="1" x14ac:dyDescent="0.3">
      <c r="A31" s="63"/>
      <c r="B31" s="31">
        <v>21</v>
      </c>
      <c r="C31" s="2" t="s">
        <v>60</v>
      </c>
      <c r="D31" s="10">
        <v>51</v>
      </c>
      <c r="E31" s="17">
        <f t="shared" si="0"/>
        <v>0.83606557377049184</v>
      </c>
      <c r="F31" s="18">
        <f>D$28-D31</f>
        <v>10</v>
      </c>
      <c r="G31" s="19">
        <f t="shared" si="1"/>
        <v>0.16393442622950818</v>
      </c>
      <c r="H31">
        <f t="shared" si="2"/>
        <v>61</v>
      </c>
      <c r="I31" t="str">
        <f t="shared" si="7"/>
        <v/>
      </c>
      <c r="J31" s="38" t="s">
        <v>62</v>
      </c>
    </row>
    <row r="32" spans="1:10" ht="15.75" thickBot="1" x14ac:dyDescent="0.3">
      <c r="A32" s="64"/>
      <c r="B32" s="39">
        <v>22</v>
      </c>
      <c r="C32" s="13" t="s">
        <v>61</v>
      </c>
      <c r="D32" s="14">
        <v>15</v>
      </c>
      <c r="E32" s="20">
        <f t="shared" si="0"/>
        <v>0.24590163934426229</v>
      </c>
      <c r="F32" s="21">
        <f>D$28-D32</f>
        <v>46</v>
      </c>
      <c r="G32" s="22">
        <f t="shared" si="1"/>
        <v>0.75409836065573765</v>
      </c>
      <c r="H32">
        <f t="shared" si="2"/>
        <v>61</v>
      </c>
      <c r="I32" t="str">
        <f>IF(D32&gt;F$19,"неверное значение","")</f>
        <v/>
      </c>
      <c r="J32" s="38" t="s">
        <v>62</v>
      </c>
    </row>
    <row r="34" spans="1:1" ht="15.75" hidden="1" x14ac:dyDescent="0.25">
      <c r="A34" s="7" t="s">
        <v>21</v>
      </c>
    </row>
    <row r="35" spans="1:1" ht="15.75" hidden="1" x14ac:dyDescent="0.25">
      <c r="A35" s="7" t="s">
        <v>22</v>
      </c>
    </row>
    <row r="36" spans="1:1" ht="15.75" hidden="1" x14ac:dyDescent="0.25">
      <c r="A36" s="7" t="s">
        <v>23</v>
      </c>
    </row>
    <row r="37" spans="1:1" ht="15.75" hidden="1" x14ac:dyDescent="0.25">
      <c r="A37" s="7" t="s">
        <v>24</v>
      </c>
    </row>
    <row r="38" spans="1:1" ht="15.75" hidden="1" x14ac:dyDescent="0.25">
      <c r="A38" s="7" t="s">
        <v>25</v>
      </c>
    </row>
    <row r="39" spans="1:1" ht="15.75" hidden="1" x14ac:dyDescent="0.25">
      <c r="A39" s="7" t="s">
        <v>26</v>
      </c>
    </row>
    <row r="40" spans="1:1" ht="15.75" hidden="1" x14ac:dyDescent="0.25">
      <c r="A40" s="7" t="s">
        <v>27</v>
      </c>
    </row>
    <row r="41" spans="1:1" ht="15.75" hidden="1" x14ac:dyDescent="0.25">
      <c r="A41" s="7" t="s">
        <v>28</v>
      </c>
    </row>
  </sheetData>
  <sheetProtection sheet="1" objects="1" scenarios="1"/>
  <mergeCells count="12">
    <mergeCell ref="A11:A18"/>
    <mergeCell ref="A19:A24"/>
    <mergeCell ref="A25:A32"/>
    <mergeCell ref="D2:G2"/>
    <mergeCell ref="A4:G4"/>
    <mergeCell ref="A5:G5"/>
    <mergeCell ref="A7:C7"/>
    <mergeCell ref="A9:A10"/>
    <mergeCell ref="B9:B10"/>
    <mergeCell ref="C9:C10"/>
    <mergeCell ref="D9:E9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сводная по школе</vt:lpstr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Круглов</dc:creator>
  <cp:lastModifiedBy>Семисинова Елена</cp:lastModifiedBy>
  <dcterms:created xsi:type="dcterms:W3CDTF">2017-11-11T14:01:48Z</dcterms:created>
  <dcterms:modified xsi:type="dcterms:W3CDTF">2022-08-30T08:28:27Z</dcterms:modified>
</cp:coreProperties>
</file>